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20220516 フクダ様\ＨＰリニューアルファイル集\2026年度日程表関係\"/>
    </mc:Choice>
  </mc:AlternateContent>
  <xr:revisionPtr revIDLastSave="0" documentId="13_ncr:1_{7BDF4283-866F-4662-B561-FBF1EDE8B0D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40-1" sheetId="4" r:id="rId1"/>
    <sheet name="401" sheetId="8" r:id="rId2"/>
    <sheet name="40-2" sheetId="5" r:id="rId3"/>
    <sheet name="402" sheetId="9" r:id="rId4"/>
    <sheet name="40-3" sheetId="6" r:id="rId5"/>
    <sheet name="403" sheetId="10" r:id="rId6"/>
    <sheet name="40-4" sheetId="7" r:id="rId7"/>
    <sheet name="404" sheetId="11" r:id="rId8"/>
    <sheet name="星取表ｶﾒﾗ" sheetId="12" r:id="rId9"/>
  </sheets>
  <definedNames>
    <definedName name="_xlnm.Print_Titles" localSheetId="0">'40-1'!$1:$2</definedName>
    <definedName name="_xlnm.Print_Titles" localSheetId="2">'40-2'!$1:$3</definedName>
    <definedName name="_xlnm.Print_Titles" localSheetId="4">'40-3'!$1:$2</definedName>
    <definedName name="_xlnm.Print_Titles" localSheetId="6">'40-4'!$1:$2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0" l="1"/>
  <c r="AB58" i="11" l="1"/>
  <c r="L58" i="11"/>
  <c r="AB57" i="11"/>
  <c r="AA57" i="11"/>
  <c r="L57" i="11"/>
  <c r="K57" i="11"/>
  <c r="AB56" i="11"/>
  <c r="AA56" i="11"/>
  <c r="Z56" i="11"/>
  <c r="L56" i="11"/>
  <c r="K56" i="11"/>
  <c r="J56" i="11"/>
  <c r="AB55" i="11"/>
  <c r="AA55" i="11"/>
  <c r="Z55" i="11"/>
  <c r="Y55" i="11"/>
  <c r="L55" i="11"/>
  <c r="K55" i="11"/>
  <c r="J55" i="11"/>
  <c r="I55" i="11"/>
  <c r="AB54" i="11"/>
  <c r="AA54" i="11"/>
  <c r="Z54" i="11"/>
  <c r="Y54" i="11"/>
  <c r="X54" i="11"/>
  <c r="L54" i="11"/>
  <c r="K54" i="11"/>
  <c r="J54" i="11"/>
  <c r="I54" i="11"/>
  <c r="H54" i="11"/>
  <c r="AB53" i="11"/>
  <c r="AA53" i="11"/>
  <c r="Z53" i="11"/>
  <c r="Y53" i="11"/>
  <c r="X53" i="11"/>
  <c r="W53" i="11"/>
  <c r="L53" i="11"/>
  <c r="K53" i="11"/>
  <c r="J53" i="11"/>
  <c r="I53" i="11"/>
  <c r="H53" i="11"/>
  <c r="G53" i="11"/>
  <c r="AB52" i="11"/>
  <c r="AA52" i="11"/>
  <c r="Z52" i="11"/>
  <c r="Y52" i="11"/>
  <c r="X52" i="11"/>
  <c r="W52" i="11"/>
  <c r="V52" i="11"/>
  <c r="L52" i="11"/>
  <c r="K52" i="11"/>
  <c r="J52" i="11"/>
  <c r="I52" i="11"/>
  <c r="H52" i="11"/>
  <c r="G52" i="11"/>
  <c r="F52" i="11"/>
  <c r="AB51" i="11"/>
  <c r="AA51" i="11"/>
  <c r="Z51" i="11"/>
  <c r="Y51" i="11"/>
  <c r="X51" i="11"/>
  <c r="W51" i="11"/>
  <c r="V51" i="11"/>
  <c r="U51" i="11"/>
  <c r="L51" i="11"/>
  <c r="K51" i="11"/>
  <c r="J51" i="11"/>
  <c r="I51" i="11"/>
  <c r="H51" i="11"/>
  <c r="G51" i="11"/>
  <c r="F51" i="11"/>
  <c r="E51" i="11"/>
  <c r="AB50" i="11"/>
  <c r="AA50" i="11"/>
  <c r="Z50" i="11"/>
  <c r="Y50" i="11"/>
  <c r="X50" i="11"/>
  <c r="W50" i="11"/>
  <c r="V50" i="11"/>
  <c r="U50" i="11"/>
  <c r="T50" i="11"/>
  <c r="L50" i="11"/>
  <c r="K50" i="11"/>
  <c r="J50" i="11"/>
  <c r="I50" i="11"/>
  <c r="H50" i="11"/>
  <c r="G50" i="11"/>
  <c r="F50" i="11"/>
  <c r="E50" i="11"/>
  <c r="D50" i="11"/>
  <c r="AB49" i="11"/>
  <c r="AA49" i="11"/>
  <c r="Z49" i="11"/>
  <c r="Y49" i="11"/>
  <c r="X49" i="11"/>
  <c r="W49" i="11"/>
  <c r="V49" i="11"/>
  <c r="U49" i="11"/>
  <c r="T49" i="11"/>
  <c r="S49" i="11"/>
  <c r="L49" i="11"/>
  <c r="K49" i="11"/>
  <c r="J49" i="11"/>
  <c r="I49" i="11"/>
  <c r="H49" i="11"/>
  <c r="G49" i="11"/>
  <c r="F49" i="11"/>
  <c r="E49" i="11"/>
  <c r="D49" i="11"/>
  <c r="C49" i="11"/>
  <c r="AB48" i="11"/>
  <c r="AA48" i="11"/>
  <c r="Z48" i="11"/>
  <c r="Y48" i="11"/>
  <c r="X48" i="11"/>
  <c r="W48" i="11"/>
  <c r="V48" i="11"/>
  <c r="U48" i="11"/>
  <c r="T48" i="11"/>
  <c r="S48" i="11"/>
  <c r="R48" i="11"/>
  <c r="AK48" i="11" s="1"/>
  <c r="L48" i="11"/>
  <c r="K48" i="11"/>
  <c r="J48" i="11"/>
  <c r="I48" i="11"/>
  <c r="H48" i="11"/>
  <c r="G48" i="11"/>
  <c r="F48" i="11"/>
  <c r="E48" i="11"/>
  <c r="D48" i="11"/>
  <c r="C48" i="11"/>
  <c r="B48" i="11"/>
  <c r="AE44" i="11"/>
  <c r="AA58" i="11" s="1"/>
  <c r="AC44" i="11"/>
  <c r="K58" i="11" s="1"/>
  <c r="AB44" i="11"/>
  <c r="Z58" i="11" s="1"/>
  <c r="Z44" i="11"/>
  <c r="J58" i="11" s="1"/>
  <c r="Y44" i="11"/>
  <c r="Y58" i="11" s="1"/>
  <c r="W44" i="11"/>
  <c r="I58" i="11" s="1"/>
  <c r="V44" i="11"/>
  <c r="X58" i="11" s="1"/>
  <c r="T44" i="11"/>
  <c r="U44" i="11" s="1"/>
  <c r="S44" i="11"/>
  <c r="W58" i="11" s="1"/>
  <c r="R44" i="11"/>
  <c r="Q44" i="11"/>
  <c r="G58" i="11" s="1"/>
  <c r="P44" i="11"/>
  <c r="V58" i="11" s="1"/>
  <c r="N44" i="11"/>
  <c r="F58" i="11" s="1"/>
  <c r="M44" i="11"/>
  <c r="U58" i="11" s="1"/>
  <c r="L44" i="11"/>
  <c r="K44" i="11"/>
  <c r="E58" i="11" s="1"/>
  <c r="J44" i="11"/>
  <c r="T58" i="11" s="1"/>
  <c r="H44" i="11"/>
  <c r="I44" i="11" s="1"/>
  <c r="G44" i="11"/>
  <c r="S58" i="11" s="1"/>
  <c r="E44" i="11"/>
  <c r="C58" i="11" s="1"/>
  <c r="D44" i="11"/>
  <c r="R58" i="11" s="1"/>
  <c r="B44" i="11"/>
  <c r="B58" i="11" s="1"/>
  <c r="AG43" i="11"/>
  <c r="AB43" i="11"/>
  <c r="Z57" i="11" s="1"/>
  <c r="Z43" i="11"/>
  <c r="J57" i="11" s="1"/>
  <c r="Y43" i="11"/>
  <c r="Y57" i="11" s="1"/>
  <c r="W43" i="11"/>
  <c r="I57" i="11" s="1"/>
  <c r="V43" i="11"/>
  <c r="X57" i="11" s="1"/>
  <c r="U43" i="11"/>
  <c r="T43" i="11"/>
  <c r="H57" i="11" s="1"/>
  <c r="S43" i="11"/>
  <c r="W57" i="11" s="1"/>
  <c r="Q43" i="11"/>
  <c r="R43" i="11" s="1"/>
  <c r="P43" i="11"/>
  <c r="V57" i="11" s="1"/>
  <c r="N43" i="11"/>
  <c r="M43" i="11"/>
  <c r="U57" i="11" s="1"/>
  <c r="K43" i="11"/>
  <c r="L43" i="11" s="1"/>
  <c r="J43" i="11"/>
  <c r="T57" i="11" s="1"/>
  <c r="H43" i="11"/>
  <c r="D57" i="11" s="1"/>
  <c r="G43" i="11"/>
  <c r="S57" i="11" s="1"/>
  <c r="F43" i="11"/>
  <c r="E43" i="11"/>
  <c r="C57" i="11" s="1"/>
  <c r="D43" i="11"/>
  <c r="R57" i="11" s="1"/>
  <c r="B43" i="11"/>
  <c r="C43" i="11" s="1"/>
  <c r="AG42" i="11"/>
  <c r="AD42" i="11"/>
  <c r="Y42" i="11"/>
  <c r="Y56" i="11" s="1"/>
  <c r="X42" i="11"/>
  <c r="W42" i="11"/>
  <c r="I56" i="11" s="1"/>
  <c r="V42" i="11"/>
  <c r="X56" i="11" s="1"/>
  <c r="T42" i="11"/>
  <c r="H56" i="11" s="1"/>
  <c r="S42" i="11"/>
  <c r="W56" i="11" s="1"/>
  <c r="R42" i="11"/>
  <c r="Q42" i="11"/>
  <c r="G56" i="11" s="1"/>
  <c r="P42" i="11"/>
  <c r="V56" i="11" s="1"/>
  <c r="N42" i="11"/>
  <c r="O42" i="11" s="1"/>
  <c r="M42" i="11"/>
  <c r="U56" i="11" s="1"/>
  <c r="K42" i="11"/>
  <c r="L42" i="11" s="1"/>
  <c r="J42" i="11"/>
  <c r="T56" i="11" s="1"/>
  <c r="H42" i="11"/>
  <c r="D56" i="11" s="1"/>
  <c r="G42" i="11"/>
  <c r="S56" i="11" s="1"/>
  <c r="E42" i="11"/>
  <c r="C56" i="11" s="1"/>
  <c r="D42" i="11"/>
  <c r="R56" i="11" s="1"/>
  <c r="C42" i="11"/>
  <c r="B42" i="11"/>
  <c r="B56" i="11" s="1"/>
  <c r="AG41" i="11"/>
  <c r="AD41" i="11"/>
  <c r="AA41" i="11"/>
  <c r="V41" i="11"/>
  <c r="X55" i="11" s="1"/>
  <c r="U41" i="11"/>
  <c r="T41" i="11"/>
  <c r="H55" i="11" s="1"/>
  <c r="S41" i="11"/>
  <c r="W55" i="11" s="1"/>
  <c r="Q41" i="11"/>
  <c r="R41" i="11" s="1"/>
  <c r="P41" i="11"/>
  <c r="V55" i="11" s="1"/>
  <c r="N41" i="11"/>
  <c r="O41" i="11" s="1"/>
  <c r="M41" i="11"/>
  <c r="U55" i="11" s="1"/>
  <c r="K41" i="11"/>
  <c r="E55" i="11" s="1"/>
  <c r="J41" i="11"/>
  <c r="T55" i="11" s="1"/>
  <c r="H41" i="11"/>
  <c r="I41" i="11" s="1"/>
  <c r="G41" i="11"/>
  <c r="S55" i="11" s="1"/>
  <c r="F41" i="11"/>
  <c r="E41" i="11"/>
  <c r="C55" i="11" s="1"/>
  <c r="D41" i="11"/>
  <c r="R55" i="11" s="1"/>
  <c r="B41" i="11"/>
  <c r="B55" i="11" s="1"/>
  <c r="AG40" i="11"/>
  <c r="AD40" i="11"/>
  <c r="AA40" i="11"/>
  <c r="X40" i="11"/>
  <c r="S40" i="11"/>
  <c r="W54" i="11" s="1"/>
  <c r="R40" i="11"/>
  <c r="Q40" i="11"/>
  <c r="G54" i="11" s="1"/>
  <c r="P40" i="11"/>
  <c r="V54" i="11" s="1"/>
  <c r="N40" i="11"/>
  <c r="F54" i="11" s="1"/>
  <c r="M40" i="11"/>
  <c r="U54" i="11" s="1"/>
  <c r="L40" i="11"/>
  <c r="K40" i="11"/>
  <c r="E54" i="11" s="1"/>
  <c r="J40" i="11"/>
  <c r="T54" i="11" s="1"/>
  <c r="H40" i="11"/>
  <c r="D54" i="11" s="1"/>
  <c r="G40" i="11"/>
  <c r="S54" i="11" s="1"/>
  <c r="F40" i="11"/>
  <c r="E40" i="11"/>
  <c r="C54" i="11" s="1"/>
  <c r="D40" i="11"/>
  <c r="R54" i="11" s="1"/>
  <c r="B40" i="11"/>
  <c r="AG39" i="11"/>
  <c r="AD39" i="11"/>
  <c r="AA39" i="11"/>
  <c r="X39" i="11"/>
  <c r="U39" i="11"/>
  <c r="P39" i="11"/>
  <c r="V53" i="11" s="1"/>
  <c r="N39" i="11"/>
  <c r="F53" i="11" s="1"/>
  <c r="M39" i="11"/>
  <c r="U53" i="11" s="1"/>
  <c r="K39" i="11"/>
  <c r="L39" i="11" s="1"/>
  <c r="J39" i="11"/>
  <c r="T53" i="11" s="1"/>
  <c r="I39" i="11"/>
  <c r="H39" i="11"/>
  <c r="D53" i="11" s="1"/>
  <c r="G39" i="11"/>
  <c r="S53" i="11" s="1"/>
  <c r="E39" i="11"/>
  <c r="C53" i="11" s="1"/>
  <c r="D39" i="11"/>
  <c r="R53" i="11" s="1"/>
  <c r="C39" i="11"/>
  <c r="B39" i="11"/>
  <c r="B53" i="11" s="1"/>
  <c r="AG38" i="11"/>
  <c r="AD38" i="11"/>
  <c r="AA38" i="11"/>
  <c r="X38" i="11"/>
  <c r="U38" i="11"/>
  <c r="R38" i="11"/>
  <c r="M38" i="11"/>
  <c r="U52" i="11" s="1"/>
  <c r="K38" i="11"/>
  <c r="E52" i="11" s="1"/>
  <c r="J38" i="11"/>
  <c r="T52" i="11" s="1"/>
  <c r="H38" i="11"/>
  <c r="I38" i="11" s="1"/>
  <c r="G38" i="11"/>
  <c r="S52" i="11" s="1"/>
  <c r="E38" i="11"/>
  <c r="C52" i="11" s="1"/>
  <c r="D38" i="11"/>
  <c r="R52" i="11" s="1"/>
  <c r="C38" i="11"/>
  <c r="B38" i="11"/>
  <c r="B52" i="11" s="1"/>
  <c r="AG37" i="11"/>
  <c r="AD37" i="11"/>
  <c r="AA37" i="11"/>
  <c r="X37" i="11"/>
  <c r="U37" i="11"/>
  <c r="R37" i="11"/>
  <c r="O37" i="11"/>
  <c r="J37" i="11"/>
  <c r="T51" i="11" s="1"/>
  <c r="I37" i="11"/>
  <c r="H37" i="11"/>
  <c r="D51" i="11" s="1"/>
  <c r="G37" i="11"/>
  <c r="S51" i="11" s="1"/>
  <c r="E37" i="11"/>
  <c r="F37" i="11" s="1"/>
  <c r="D37" i="11"/>
  <c r="R51" i="11" s="1"/>
  <c r="C37" i="11"/>
  <c r="B37" i="11"/>
  <c r="AG36" i="11"/>
  <c r="AD36" i="11"/>
  <c r="AA36" i="11"/>
  <c r="X36" i="11"/>
  <c r="U36" i="11"/>
  <c r="R36" i="11"/>
  <c r="O36" i="11"/>
  <c r="L36" i="11"/>
  <c r="G36" i="11"/>
  <c r="S50" i="11" s="1"/>
  <c r="E36" i="11"/>
  <c r="C50" i="11" s="1"/>
  <c r="D36" i="11"/>
  <c r="R50" i="11" s="1"/>
  <c r="B36" i="11"/>
  <c r="B50" i="11" s="1"/>
  <c r="AG35" i="11"/>
  <c r="AD35" i="11"/>
  <c r="AA35" i="11"/>
  <c r="X35" i="11"/>
  <c r="U35" i="11"/>
  <c r="R35" i="11"/>
  <c r="O35" i="11"/>
  <c r="L35" i="11"/>
  <c r="I35" i="11"/>
  <c r="D35" i="11"/>
  <c r="R49" i="11" s="1"/>
  <c r="C35" i="11"/>
  <c r="AM35" i="11" s="1"/>
  <c r="B35" i="11"/>
  <c r="B49" i="11" s="1"/>
  <c r="N49" i="11" s="1"/>
  <c r="AN35" i="11" s="1"/>
  <c r="AG34" i="11"/>
  <c r="AD34" i="11"/>
  <c r="AA34" i="11"/>
  <c r="X34" i="11"/>
  <c r="U34" i="11"/>
  <c r="R34" i="11"/>
  <c r="O34" i="11"/>
  <c r="L34" i="11"/>
  <c r="I34" i="11"/>
  <c r="F34" i="11"/>
  <c r="Z25" i="11"/>
  <c r="K25" i="11"/>
  <c r="J25" i="11"/>
  <c r="Z24" i="11"/>
  <c r="Y24" i="11"/>
  <c r="K24" i="11"/>
  <c r="J24" i="11"/>
  <c r="Z23" i="11"/>
  <c r="Y23" i="11"/>
  <c r="X23" i="11"/>
  <c r="Q23" i="11"/>
  <c r="K23" i="11"/>
  <c r="J23" i="11"/>
  <c r="I23" i="11"/>
  <c r="Z22" i="11"/>
  <c r="Y22" i="11"/>
  <c r="X22" i="11"/>
  <c r="W22" i="11"/>
  <c r="K22" i="11"/>
  <c r="J22" i="11"/>
  <c r="I22" i="11"/>
  <c r="H22" i="11"/>
  <c r="Z21" i="11"/>
  <c r="Y21" i="11"/>
  <c r="X21" i="11"/>
  <c r="W21" i="11"/>
  <c r="V21" i="11"/>
  <c r="K21" i="11"/>
  <c r="J21" i="11"/>
  <c r="I21" i="11"/>
  <c r="H21" i="11"/>
  <c r="G21" i="11"/>
  <c r="Z20" i="11"/>
  <c r="Y20" i="11"/>
  <c r="X20" i="11"/>
  <c r="W20" i="11"/>
  <c r="V20" i="11"/>
  <c r="U20" i="11"/>
  <c r="K20" i="11"/>
  <c r="J20" i="11"/>
  <c r="I20" i="11"/>
  <c r="H20" i="11"/>
  <c r="G20" i="11"/>
  <c r="F20" i="11"/>
  <c r="Z19" i="11"/>
  <c r="Y19" i="11"/>
  <c r="X19" i="11"/>
  <c r="W19" i="11"/>
  <c r="V19" i="11"/>
  <c r="U19" i="11"/>
  <c r="T19" i="11"/>
  <c r="K19" i="11"/>
  <c r="J19" i="11"/>
  <c r="I19" i="11"/>
  <c r="H19" i="11"/>
  <c r="G19" i="11"/>
  <c r="F19" i="11"/>
  <c r="E19" i="11"/>
  <c r="Z18" i="11"/>
  <c r="Y18" i="11"/>
  <c r="X18" i="11"/>
  <c r="W18" i="11"/>
  <c r="V18" i="11"/>
  <c r="U18" i="11"/>
  <c r="T18" i="11"/>
  <c r="S18" i="11"/>
  <c r="K18" i="11"/>
  <c r="J18" i="11"/>
  <c r="I18" i="11"/>
  <c r="H18" i="11"/>
  <c r="G18" i="11"/>
  <c r="F18" i="11"/>
  <c r="E18" i="11"/>
  <c r="D18" i="11"/>
  <c r="Z17" i="11"/>
  <c r="Y17" i="11"/>
  <c r="X17" i="11"/>
  <c r="W17" i="11"/>
  <c r="V17" i="11"/>
  <c r="U17" i="11"/>
  <c r="T17" i="11"/>
  <c r="S17" i="11"/>
  <c r="R17" i="11"/>
  <c r="K17" i="11"/>
  <c r="J17" i="11"/>
  <c r="I17" i="11"/>
  <c r="H17" i="11"/>
  <c r="G17" i="11"/>
  <c r="F17" i="11"/>
  <c r="E17" i="11"/>
  <c r="D17" i="11"/>
  <c r="C17" i="11"/>
  <c r="Z16" i="11"/>
  <c r="Y16" i="11"/>
  <c r="X16" i="11"/>
  <c r="W16" i="11"/>
  <c r="V16" i="11"/>
  <c r="U16" i="11"/>
  <c r="T16" i="11"/>
  <c r="S16" i="11"/>
  <c r="R16" i="11"/>
  <c r="Q16" i="11"/>
  <c r="K16" i="11"/>
  <c r="J16" i="11"/>
  <c r="I16" i="11"/>
  <c r="H16" i="11"/>
  <c r="G16" i="11"/>
  <c r="F16" i="11"/>
  <c r="E16" i="11"/>
  <c r="D16" i="11"/>
  <c r="C16" i="11"/>
  <c r="B16" i="11"/>
  <c r="AB12" i="11"/>
  <c r="Y25" i="11" s="1"/>
  <c r="Z12" i="11"/>
  <c r="AA12" i="11" s="1"/>
  <c r="Y12" i="11"/>
  <c r="X25" i="11" s="1"/>
  <c r="W12" i="11"/>
  <c r="V12" i="11"/>
  <c r="W25" i="11" s="1"/>
  <c r="T12" i="11"/>
  <c r="H25" i="11" s="1"/>
  <c r="S12" i="11"/>
  <c r="V25" i="11" s="1"/>
  <c r="Q12" i="11"/>
  <c r="R12" i="11" s="1"/>
  <c r="P12" i="11"/>
  <c r="U25" i="11" s="1"/>
  <c r="N12" i="11"/>
  <c r="F25" i="11" s="1"/>
  <c r="M12" i="11"/>
  <c r="T25" i="11" s="1"/>
  <c r="K12" i="11"/>
  <c r="E25" i="11" s="1"/>
  <c r="J12" i="11"/>
  <c r="S25" i="11" s="1"/>
  <c r="H12" i="11"/>
  <c r="D25" i="11" s="1"/>
  <c r="G12" i="11"/>
  <c r="E12" i="11"/>
  <c r="C25" i="11" s="1"/>
  <c r="D12" i="11"/>
  <c r="Q25" i="11" s="1"/>
  <c r="B12" i="11"/>
  <c r="B25" i="11" s="1"/>
  <c r="AD11" i="11"/>
  <c r="Y11" i="11"/>
  <c r="X24" i="11" s="1"/>
  <c r="W11" i="11"/>
  <c r="I24" i="11" s="1"/>
  <c r="V11" i="11"/>
  <c r="W24" i="11" s="1"/>
  <c r="T11" i="11"/>
  <c r="H24" i="11" s="1"/>
  <c r="S11" i="11"/>
  <c r="Q11" i="11"/>
  <c r="G24" i="11" s="1"/>
  <c r="P11" i="11"/>
  <c r="U24" i="11" s="1"/>
  <c r="N11" i="11"/>
  <c r="F24" i="11" s="1"/>
  <c r="M11" i="11"/>
  <c r="T24" i="11" s="1"/>
  <c r="K11" i="11"/>
  <c r="J11" i="11"/>
  <c r="S24" i="11" s="1"/>
  <c r="H11" i="11"/>
  <c r="G11" i="11"/>
  <c r="F11" i="11" s="1"/>
  <c r="E11" i="11"/>
  <c r="C24" i="11" s="1"/>
  <c r="D11" i="11"/>
  <c r="Q24" i="11" s="1"/>
  <c r="B11" i="11"/>
  <c r="B24" i="11" s="1"/>
  <c r="AD10" i="11"/>
  <c r="AA10" i="11"/>
  <c r="V10" i="11"/>
  <c r="W23" i="11" s="1"/>
  <c r="T10" i="11"/>
  <c r="H23" i="11" s="1"/>
  <c r="S10" i="11"/>
  <c r="V23" i="11" s="1"/>
  <c r="Q10" i="11"/>
  <c r="G23" i="11" s="1"/>
  <c r="P10" i="11"/>
  <c r="N10" i="11"/>
  <c r="F23" i="11" s="1"/>
  <c r="M10" i="11"/>
  <c r="K10" i="11"/>
  <c r="E23" i="11" s="1"/>
  <c r="J10" i="11"/>
  <c r="S23" i="11" s="1"/>
  <c r="H10" i="11"/>
  <c r="D23" i="11" s="1"/>
  <c r="G10" i="11"/>
  <c r="R23" i="11" s="1"/>
  <c r="E10" i="11"/>
  <c r="D10" i="11"/>
  <c r="B10" i="11"/>
  <c r="C10" i="11" s="1"/>
  <c r="AD9" i="11"/>
  <c r="AA9" i="11"/>
  <c r="X9" i="11"/>
  <c r="S9" i="11"/>
  <c r="V22" i="11" s="1"/>
  <c r="Q9" i="11"/>
  <c r="G22" i="11" s="1"/>
  <c r="P9" i="11"/>
  <c r="U22" i="11" s="1"/>
  <c r="N9" i="11"/>
  <c r="F22" i="11" s="1"/>
  <c r="M9" i="11"/>
  <c r="K9" i="11"/>
  <c r="E22" i="11" s="1"/>
  <c r="J9" i="11"/>
  <c r="S22" i="11" s="1"/>
  <c r="H9" i="11"/>
  <c r="D22" i="11" s="1"/>
  <c r="G9" i="11"/>
  <c r="R22" i="11" s="1"/>
  <c r="E9" i="11"/>
  <c r="D9" i="11"/>
  <c r="Q22" i="11" s="1"/>
  <c r="B9" i="11"/>
  <c r="C9" i="11" s="1"/>
  <c r="AD8" i="11"/>
  <c r="AA8" i="11"/>
  <c r="X8" i="11"/>
  <c r="U8" i="11"/>
  <c r="P8" i="11"/>
  <c r="U21" i="11" s="1"/>
  <c r="N8" i="11"/>
  <c r="O8" i="11" s="1"/>
  <c r="M8" i="11"/>
  <c r="T21" i="11" s="1"/>
  <c r="K8" i="11"/>
  <c r="J8" i="11"/>
  <c r="S21" i="11" s="1"/>
  <c r="H8" i="11"/>
  <c r="D21" i="11" s="1"/>
  <c r="G8" i="11"/>
  <c r="R21" i="11" s="1"/>
  <c r="E8" i="11"/>
  <c r="C21" i="11" s="1"/>
  <c r="D8" i="11"/>
  <c r="Q21" i="11" s="1"/>
  <c r="B8" i="11"/>
  <c r="B21" i="11" s="1"/>
  <c r="AD7" i="11"/>
  <c r="AA7" i="11"/>
  <c r="X7" i="11"/>
  <c r="U7" i="11"/>
  <c r="R7" i="11"/>
  <c r="M7" i="11"/>
  <c r="T20" i="11" s="1"/>
  <c r="K7" i="11"/>
  <c r="E20" i="11" s="1"/>
  <c r="J7" i="11"/>
  <c r="S20" i="11" s="1"/>
  <c r="H7" i="11"/>
  <c r="D20" i="11" s="1"/>
  <c r="G7" i="11"/>
  <c r="E7" i="11"/>
  <c r="C20" i="11" s="1"/>
  <c r="D7" i="11"/>
  <c r="Q20" i="11" s="1"/>
  <c r="B7" i="11"/>
  <c r="B20" i="11" s="1"/>
  <c r="AD6" i="11"/>
  <c r="AA6" i="11"/>
  <c r="X6" i="11"/>
  <c r="U6" i="11"/>
  <c r="R6" i="11"/>
  <c r="O6" i="11"/>
  <c r="J6" i="11"/>
  <c r="S19" i="11" s="1"/>
  <c r="H6" i="11"/>
  <c r="I6" i="11" s="1"/>
  <c r="G6" i="11"/>
  <c r="R19" i="11" s="1"/>
  <c r="E6" i="11"/>
  <c r="C19" i="11" s="1"/>
  <c r="D6" i="11"/>
  <c r="B6" i="11"/>
  <c r="B19" i="11" s="1"/>
  <c r="AD5" i="11"/>
  <c r="AA5" i="11"/>
  <c r="X5" i="11"/>
  <c r="U5" i="11"/>
  <c r="R5" i="11"/>
  <c r="O5" i="11"/>
  <c r="L5" i="11"/>
  <c r="G5" i="11"/>
  <c r="R18" i="11" s="1"/>
  <c r="E5" i="11"/>
  <c r="C18" i="11" s="1"/>
  <c r="D5" i="11"/>
  <c r="Q18" i="11" s="1"/>
  <c r="B5" i="11"/>
  <c r="AD4" i="11"/>
  <c r="AA4" i="11"/>
  <c r="X4" i="11"/>
  <c r="U4" i="11"/>
  <c r="R4" i="11"/>
  <c r="O4" i="11"/>
  <c r="L4" i="11"/>
  <c r="I4" i="11"/>
  <c r="D4" i="11"/>
  <c r="Q17" i="11" s="1"/>
  <c r="B4" i="11"/>
  <c r="B17" i="11" s="1"/>
  <c r="AD3" i="11"/>
  <c r="AA3" i="11"/>
  <c r="X3" i="11"/>
  <c r="U3" i="11"/>
  <c r="R3" i="11"/>
  <c r="O3" i="11"/>
  <c r="L3" i="11"/>
  <c r="I3" i="11"/>
  <c r="F3" i="11"/>
  <c r="AD54" i="10"/>
  <c r="Z54" i="10"/>
  <c r="M54" i="10"/>
  <c r="AD53" i="10"/>
  <c r="AC53" i="10"/>
  <c r="M53" i="10"/>
  <c r="L53" i="10"/>
  <c r="J53" i="10"/>
  <c r="B53" i="10"/>
  <c r="AD52" i="10"/>
  <c r="AC52" i="10"/>
  <c r="AB52" i="10"/>
  <c r="Y52" i="10"/>
  <c r="M52" i="10"/>
  <c r="L52" i="10"/>
  <c r="K52" i="10"/>
  <c r="AD51" i="10"/>
  <c r="AC51" i="10"/>
  <c r="AB51" i="10"/>
  <c r="AA51" i="10"/>
  <c r="S51" i="10"/>
  <c r="M51" i="10"/>
  <c r="L51" i="10"/>
  <c r="K51" i="10"/>
  <c r="J51" i="10"/>
  <c r="AD50" i="10"/>
  <c r="AC50" i="10"/>
  <c r="AB50" i="10"/>
  <c r="AA50" i="10"/>
  <c r="Z50" i="10"/>
  <c r="W50" i="10"/>
  <c r="M50" i="10"/>
  <c r="L50" i="10"/>
  <c r="K50" i="10"/>
  <c r="J50" i="10"/>
  <c r="I50" i="10"/>
  <c r="B50" i="10"/>
  <c r="AD49" i="10"/>
  <c r="AC49" i="10"/>
  <c r="AB49" i="10"/>
  <c r="AA49" i="10"/>
  <c r="Z49" i="10"/>
  <c r="Y49" i="10"/>
  <c r="M49" i="10"/>
  <c r="L49" i="10"/>
  <c r="K49" i="10"/>
  <c r="J49" i="10"/>
  <c r="I49" i="10"/>
  <c r="H49" i="10"/>
  <c r="AD48" i="10"/>
  <c r="AC48" i="10"/>
  <c r="AB48" i="10"/>
  <c r="AA48" i="10"/>
  <c r="Z48" i="10"/>
  <c r="Y48" i="10"/>
  <c r="X48" i="10"/>
  <c r="M48" i="10"/>
  <c r="L48" i="10"/>
  <c r="K48" i="10"/>
  <c r="J48" i="10"/>
  <c r="I48" i="10"/>
  <c r="H48" i="10"/>
  <c r="G48" i="10"/>
  <c r="AD47" i="10"/>
  <c r="AC47" i="10"/>
  <c r="AB47" i="10"/>
  <c r="AA47" i="10"/>
  <c r="Z47" i="10"/>
  <c r="Y47" i="10"/>
  <c r="X47" i="10"/>
  <c r="W47" i="10"/>
  <c r="M47" i="10"/>
  <c r="L47" i="10"/>
  <c r="K47" i="10"/>
  <c r="J47" i="10"/>
  <c r="I47" i="10"/>
  <c r="H47" i="10"/>
  <c r="G47" i="10"/>
  <c r="F47" i="10"/>
  <c r="C47" i="10"/>
  <c r="AD46" i="10"/>
  <c r="AC46" i="10"/>
  <c r="AB46" i="10"/>
  <c r="AA46" i="10"/>
  <c r="Z46" i="10"/>
  <c r="Y46" i="10"/>
  <c r="X46" i="10"/>
  <c r="W46" i="10"/>
  <c r="V46" i="10"/>
  <c r="S46" i="10"/>
  <c r="M46" i="10"/>
  <c r="L46" i="10"/>
  <c r="K46" i="10"/>
  <c r="J46" i="10"/>
  <c r="I46" i="10"/>
  <c r="H46" i="10"/>
  <c r="G46" i="10"/>
  <c r="F46" i="10"/>
  <c r="E46" i="10"/>
  <c r="AD45" i="10"/>
  <c r="AC45" i="10"/>
  <c r="AB45" i="10"/>
  <c r="AA45" i="10"/>
  <c r="Z45" i="10"/>
  <c r="Y45" i="10"/>
  <c r="X45" i="10"/>
  <c r="W45" i="10"/>
  <c r="V45" i="10"/>
  <c r="U45" i="10"/>
  <c r="M45" i="10"/>
  <c r="L45" i="10"/>
  <c r="K45" i="10"/>
  <c r="J45" i="10"/>
  <c r="I45" i="10"/>
  <c r="H45" i="10"/>
  <c r="G45" i="10"/>
  <c r="F45" i="10"/>
  <c r="E45" i="10"/>
  <c r="D45" i="10"/>
  <c r="AD44" i="10"/>
  <c r="AC44" i="10"/>
  <c r="AB44" i="10"/>
  <c r="AA44" i="10"/>
  <c r="Z44" i="10"/>
  <c r="Y44" i="10"/>
  <c r="X44" i="10"/>
  <c r="W44" i="10"/>
  <c r="V44" i="10"/>
  <c r="U44" i="10"/>
  <c r="T44" i="10"/>
  <c r="M44" i="10"/>
  <c r="L44" i="10"/>
  <c r="K44" i="10"/>
  <c r="J44" i="10"/>
  <c r="I44" i="10"/>
  <c r="H44" i="10"/>
  <c r="G44" i="10"/>
  <c r="F44" i="10"/>
  <c r="E44" i="10"/>
  <c r="D44" i="10"/>
  <c r="C44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AH39" i="10"/>
  <c r="AC54" i="10" s="1"/>
  <c r="AG39" i="10"/>
  <c r="AF39" i="10"/>
  <c r="L54" i="10" s="1"/>
  <c r="AE39" i="10"/>
  <c r="AB54" i="10" s="1"/>
  <c r="AC39" i="10"/>
  <c r="K54" i="10" s="1"/>
  <c r="AB39" i="10"/>
  <c r="AA54" i="10" s="1"/>
  <c r="Z39" i="10"/>
  <c r="Y39" i="10"/>
  <c r="W39" i="10"/>
  <c r="X39" i="10" s="1"/>
  <c r="V39" i="10"/>
  <c r="Y54" i="10" s="1"/>
  <c r="T39" i="10"/>
  <c r="H54" i="10" s="1"/>
  <c r="S39" i="10"/>
  <c r="X54" i="10" s="1"/>
  <c r="R39" i="10"/>
  <c r="Q39" i="10"/>
  <c r="G54" i="10" s="1"/>
  <c r="P39" i="10"/>
  <c r="W54" i="10" s="1"/>
  <c r="N39" i="10"/>
  <c r="F54" i="10" s="1"/>
  <c r="M39" i="10"/>
  <c r="V54" i="10" s="1"/>
  <c r="K39" i="10"/>
  <c r="L39" i="10" s="1"/>
  <c r="J39" i="10"/>
  <c r="U54" i="10" s="1"/>
  <c r="I39" i="10"/>
  <c r="H39" i="10"/>
  <c r="D54" i="10" s="1"/>
  <c r="G39" i="10"/>
  <c r="T54" i="10" s="1"/>
  <c r="E39" i="10"/>
  <c r="C54" i="10" s="1"/>
  <c r="D39" i="10"/>
  <c r="S54" i="10" s="1"/>
  <c r="B39" i="10"/>
  <c r="AJ38" i="10"/>
  <c r="AE38" i="10"/>
  <c r="AB53" i="10" s="1"/>
  <c r="AC38" i="10"/>
  <c r="K53" i="10" s="1"/>
  <c r="AB38" i="10"/>
  <c r="AA53" i="10" s="1"/>
  <c r="AA38" i="10"/>
  <c r="Z38" i="10"/>
  <c r="Y38" i="10"/>
  <c r="Z53" i="10" s="1"/>
  <c r="W38" i="10"/>
  <c r="X38" i="10" s="1"/>
  <c r="V38" i="10"/>
  <c r="Y53" i="10" s="1"/>
  <c r="T38" i="10"/>
  <c r="S38" i="10"/>
  <c r="X53" i="10" s="1"/>
  <c r="Q38" i="10"/>
  <c r="G53" i="10" s="1"/>
  <c r="P38" i="10"/>
  <c r="W53" i="10" s="1"/>
  <c r="N38" i="10"/>
  <c r="F53" i="10" s="1"/>
  <c r="M38" i="10"/>
  <c r="V53" i="10" s="1"/>
  <c r="L38" i="10"/>
  <c r="K38" i="10"/>
  <c r="E53" i="10" s="1"/>
  <c r="J38" i="10"/>
  <c r="U53" i="10" s="1"/>
  <c r="H38" i="10"/>
  <c r="D53" i="10" s="1"/>
  <c r="G38" i="10"/>
  <c r="T53" i="10" s="1"/>
  <c r="E38" i="10"/>
  <c r="C53" i="10" s="1"/>
  <c r="D38" i="10"/>
  <c r="S53" i="10" s="1"/>
  <c r="C38" i="10"/>
  <c r="B38" i="10"/>
  <c r="AJ37" i="10"/>
  <c r="AG37" i="10"/>
  <c r="AB37" i="10"/>
  <c r="AA52" i="10" s="1"/>
  <c r="AA37" i="10"/>
  <c r="Z37" i="10"/>
  <c r="J52" i="10" s="1"/>
  <c r="Y37" i="10"/>
  <c r="Z52" i="10" s="1"/>
  <c r="W37" i="10"/>
  <c r="I52" i="10" s="1"/>
  <c r="V37" i="10"/>
  <c r="T37" i="10"/>
  <c r="S37" i="10"/>
  <c r="X52" i="10" s="1"/>
  <c r="Q37" i="10"/>
  <c r="R37" i="10" s="1"/>
  <c r="P37" i="10"/>
  <c r="W52" i="10" s="1"/>
  <c r="N37" i="10"/>
  <c r="F52" i="10" s="1"/>
  <c r="M37" i="10"/>
  <c r="V52" i="10" s="1"/>
  <c r="L37" i="10"/>
  <c r="K37" i="10"/>
  <c r="E52" i="10" s="1"/>
  <c r="J37" i="10"/>
  <c r="U52" i="10" s="1"/>
  <c r="H37" i="10"/>
  <c r="D52" i="10" s="1"/>
  <c r="G37" i="10"/>
  <c r="T52" i="10" s="1"/>
  <c r="E37" i="10"/>
  <c r="F37" i="10" s="1"/>
  <c r="D37" i="10"/>
  <c r="S52" i="10" s="1"/>
  <c r="C37" i="10"/>
  <c r="B37" i="10"/>
  <c r="B52" i="10" s="1"/>
  <c r="AJ36" i="10"/>
  <c r="AG36" i="10"/>
  <c r="AD36" i="10"/>
  <c r="Y36" i="10"/>
  <c r="Z51" i="10" s="1"/>
  <c r="W36" i="10"/>
  <c r="X36" i="10" s="1"/>
  <c r="V36" i="10"/>
  <c r="Y51" i="10" s="1"/>
  <c r="U36" i="10"/>
  <c r="T36" i="10"/>
  <c r="H51" i="10" s="1"/>
  <c r="S36" i="10"/>
  <c r="X51" i="10" s="1"/>
  <c r="Q36" i="10"/>
  <c r="G51" i="10" s="1"/>
  <c r="P36" i="10"/>
  <c r="W51" i="10" s="1"/>
  <c r="O36" i="10"/>
  <c r="N36" i="10"/>
  <c r="F51" i="10" s="1"/>
  <c r="M36" i="10"/>
  <c r="V51" i="10" s="1"/>
  <c r="K36" i="10"/>
  <c r="E51" i="10" s="1"/>
  <c r="J36" i="10"/>
  <c r="U51" i="10" s="1"/>
  <c r="H36" i="10"/>
  <c r="D51" i="10" s="1"/>
  <c r="G36" i="10"/>
  <c r="T51" i="10" s="1"/>
  <c r="E36" i="10"/>
  <c r="C51" i="10" s="1"/>
  <c r="D36" i="10"/>
  <c r="B36" i="10"/>
  <c r="AJ35" i="10"/>
  <c r="AG35" i="10"/>
  <c r="AD35" i="10"/>
  <c r="AA35" i="10"/>
  <c r="V35" i="10"/>
  <c r="Y50" i="10" s="1"/>
  <c r="T35" i="10"/>
  <c r="H50" i="10" s="1"/>
  <c r="S35" i="10"/>
  <c r="X50" i="10" s="1"/>
  <c r="R35" i="10"/>
  <c r="Q35" i="10"/>
  <c r="G50" i="10" s="1"/>
  <c r="P35" i="10"/>
  <c r="N35" i="10"/>
  <c r="M35" i="10"/>
  <c r="V50" i="10" s="1"/>
  <c r="K35" i="10"/>
  <c r="L35" i="10" s="1"/>
  <c r="J35" i="10"/>
  <c r="U50" i="10" s="1"/>
  <c r="H35" i="10"/>
  <c r="D50" i="10" s="1"/>
  <c r="G35" i="10"/>
  <c r="T50" i="10" s="1"/>
  <c r="F35" i="10"/>
  <c r="E35" i="10"/>
  <c r="C50" i="10" s="1"/>
  <c r="D35" i="10"/>
  <c r="S50" i="10" s="1"/>
  <c r="B35" i="10"/>
  <c r="C35" i="10" s="1"/>
  <c r="AJ34" i="10"/>
  <c r="AG34" i="10"/>
  <c r="AD34" i="10"/>
  <c r="AA34" i="10"/>
  <c r="X34" i="10"/>
  <c r="S34" i="10"/>
  <c r="X49" i="10" s="1"/>
  <c r="Q34" i="10"/>
  <c r="G49" i="10" s="1"/>
  <c r="P34" i="10"/>
  <c r="W49" i="10" s="1"/>
  <c r="N34" i="10"/>
  <c r="O34" i="10" s="1"/>
  <c r="M34" i="10"/>
  <c r="V49" i="10" s="1"/>
  <c r="K34" i="10"/>
  <c r="L34" i="10" s="1"/>
  <c r="J34" i="10"/>
  <c r="U49" i="10" s="1"/>
  <c r="H34" i="10"/>
  <c r="G34" i="10"/>
  <c r="T49" i="10" s="1"/>
  <c r="E34" i="10"/>
  <c r="C49" i="10" s="1"/>
  <c r="D34" i="10"/>
  <c r="C34" i="10"/>
  <c r="B34" i="10"/>
  <c r="B49" i="10" s="1"/>
  <c r="AJ33" i="10"/>
  <c r="AG33" i="10"/>
  <c r="AD33" i="10"/>
  <c r="AA33" i="10"/>
  <c r="X33" i="10"/>
  <c r="U33" i="10"/>
  <c r="P33" i="10"/>
  <c r="W48" i="10" s="1"/>
  <c r="N33" i="10"/>
  <c r="F48" i="10" s="1"/>
  <c r="M33" i="10"/>
  <c r="V48" i="10" s="1"/>
  <c r="L33" i="10"/>
  <c r="K33" i="10"/>
  <c r="E48" i="10" s="1"/>
  <c r="J33" i="10"/>
  <c r="U48" i="10" s="1"/>
  <c r="H33" i="10"/>
  <c r="G33" i="10"/>
  <c r="T48" i="10" s="1"/>
  <c r="E33" i="10"/>
  <c r="F33" i="10" s="1"/>
  <c r="D33" i="10"/>
  <c r="S48" i="10" s="1"/>
  <c r="B33" i="10"/>
  <c r="B48" i="10" s="1"/>
  <c r="AJ32" i="10"/>
  <c r="AG32" i="10"/>
  <c r="AD32" i="10"/>
  <c r="AA32" i="10"/>
  <c r="X32" i="10"/>
  <c r="U32" i="10"/>
  <c r="R32" i="10"/>
  <c r="M32" i="10"/>
  <c r="V47" i="10" s="1"/>
  <c r="K32" i="10"/>
  <c r="L32" i="10" s="1"/>
  <c r="J32" i="10"/>
  <c r="U47" i="10" s="1"/>
  <c r="H32" i="10"/>
  <c r="I32" i="10" s="1"/>
  <c r="G32" i="10"/>
  <c r="T47" i="10" s="1"/>
  <c r="F32" i="10"/>
  <c r="E32" i="10"/>
  <c r="D32" i="10"/>
  <c r="S47" i="10" s="1"/>
  <c r="AF47" i="10" s="1"/>
  <c r="AR32" i="10" s="1"/>
  <c r="B32" i="10"/>
  <c r="C32" i="10" s="1"/>
  <c r="AJ31" i="10"/>
  <c r="AG31" i="10"/>
  <c r="AD31" i="10"/>
  <c r="AA31" i="10"/>
  <c r="X31" i="10"/>
  <c r="U31" i="10"/>
  <c r="R31" i="10"/>
  <c r="O31" i="10"/>
  <c r="J31" i="10"/>
  <c r="U46" i="10" s="1"/>
  <c r="I31" i="10"/>
  <c r="H31" i="10"/>
  <c r="D46" i="10" s="1"/>
  <c r="G31" i="10"/>
  <c r="T46" i="10" s="1"/>
  <c r="E31" i="10"/>
  <c r="C46" i="10" s="1"/>
  <c r="D31" i="10"/>
  <c r="B31" i="10"/>
  <c r="AJ30" i="10"/>
  <c r="AG30" i="10"/>
  <c r="AD30" i="10"/>
  <c r="AA30" i="10"/>
  <c r="X30" i="10"/>
  <c r="U30" i="10"/>
  <c r="R30" i="10"/>
  <c r="O30" i="10"/>
  <c r="L30" i="10"/>
  <c r="G30" i="10"/>
  <c r="T45" i="10" s="1"/>
  <c r="E30" i="10"/>
  <c r="C45" i="10" s="1"/>
  <c r="D30" i="10"/>
  <c r="S45" i="10" s="1"/>
  <c r="B30" i="10"/>
  <c r="B45" i="10" s="1"/>
  <c r="O45" i="10" s="1"/>
  <c r="AQ30" i="10" s="1"/>
  <c r="AJ29" i="10"/>
  <c r="AG29" i="10"/>
  <c r="AD29" i="10"/>
  <c r="AA29" i="10"/>
  <c r="X29" i="10"/>
  <c r="U29" i="10"/>
  <c r="R29" i="10"/>
  <c r="O29" i="10"/>
  <c r="L29" i="10"/>
  <c r="I29" i="10"/>
  <c r="D29" i="10"/>
  <c r="S44" i="10" s="1"/>
  <c r="B29" i="10"/>
  <c r="B44" i="10" s="1"/>
  <c r="AJ28" i="10"/>
  <c r="AG28" i="10"/>
  <c r="AD28" i="10"/>
  <c r="AA28" i="10"/>
  <c r="X28" i="10"/>
  <c r="U28" i="10"/>
  <c r="R28" i="10"/>
  <c r="O28" i="10"/>
  <c r="L28" i="10"/>
  <c r="I28" i="10"/>
  <c r="F28" i="10"/>
  <c r="Z25" i="10"/>
  <c r="K25" i="10"/>
  <c r="B25" i="10"/>
  <c r="Z24" i="10"/>
  <c r="Y24" i="10"/>
  <c r="K24" i="10"/>
  <c r="J24" i="10"/>
  <c r="Z23" i="10"/>
  <c r="Y23" i="10"/>
  <c r="X23" i="10"/>
  <c r="K23" i="10"/>
  <c r="J23" i="10"/>
  <c r="I23" i="10"/>
  <c r="Z22" i="10"/>
  <c r="Y22" i="10"/>
  <c r="X22" i="10"/>
  <c r="W22" i="10"/>
  <c r="K22" i="10"/>
  <c r="J22" i="10"/>
  <c r="I22" i="10"/>
  <c r="H22" i="10"/>
  <c r="Z21" i="10"/>
  <c r="Y21" i="10"/>
  <c r="X21" i="10"/>
  <c r="W21" i="10"/>
  <c r="V21" i="10"/>
  <c r="K21" i="10"/>
  <c r="J21" i="10"/>
  <c r="I21" i="10"/>
  <c r="H21" i="10"/>
  <c r="G21" i="10"/>
  <c r="Z20" i="10"/>
  <c r="Y20" i="10"/>
  <c r="X20" i="10"/>
  <c r="W20" i="10"/>
  <c r="V20" i="10"/>
  <c r="U20" i="10"/>
  <c r="K20" i="10"/>
  <c r="J20" i="10"/>
  <c r="I20" i="10"/>
  <c r="H20" i="10"/>
  <c r="G20" i="10"/>
  <c r="F20" i="10"/>
  <c r="Z19" i="10"/>
  <c r="Y19" i="10"/>
  <c r="X19" i="10"/>
  <c r="W19" i="10"/>
  <c r="V19" i="10"/>
  <c r="U19" i="10"/>
  <c r="T19" i="10"/>
  <c r="K19" i="10"/>
  <c r="J19" i="10"/>
  <c r="I19" i="10"/>
  <c r="H19" i="10"/>
  <c r="G19" i="10"/>
  <c r="F19" i="10"/>
  <c r="E19" i="10"/>
  <c r="Z18" i="10"/>
  <c r="Y18" i="10"/>
  <c r="X18" i="10"/>
  <c r="W18" i="10"/>
  <c r="V18" i="10"/>
  <c r="U18" i="10"/>
  <c r="T18" i="10"/>
  <c r="S18" i="10"/>
  <c r="K18" i="10"/>
  <c r="J18" i="10"/>
  <c r="I18" i="10"/>
  <c r="H18" i="10"/>
  <c r="G18" i="10"/>
  <c r="F18" i="10"/>
  <c r="E18" i="10"/>
  <c r="D18" i="10"/>
  <c r="Z17" i="10"/>
  <c r="Y17" i="10"/>
  <c r="X17" i="10"/>
  <c r="W17" i="10"/>
  <c r="V17" i="10"/>
  <c r="U17" i="10"/>
  <c r="T17" i="10"/>
  <c r="S17" i="10"/>
  <c r="R17" i="10"/>
  <c r="K17" i="10"/>
  <c r="J17" i="10"/>
  <c r="I17" i="10"/>
  <c r="H17" i="10"/>
  <c r="G17" i="10"/>
  <c r="F17" i="10"/>
  <c r="E17" i="10"/>
  <c r="D17" i="10"/>
  <c r="C17" i="10"/>
  <c r="Z16" i="10"/>
  <c r="Y16" i="10"/>
  <c r="X16" i="10"/>
  <c r="W16" i="10"/>
  <c r="V16" i="10"/>
  <c r="U16" i="10"/>
  <c r="T16" i="10"/>
  <c r="S16" i="10"/>
  <c r="R16" i="10"/>
  <c r="Q16" i="10"/>
  <c r="K16" i="10"/>
  <c r="J16" i="10"/>
  <c r="I16" i="10"/>
  <c r="H16" i="10"/>
  <c r="G16" i="10"/>
  <c r="F16" i="10"/>
  <c r="E16" i="10"/>
  <c r="D16" i="10"/>
  <c r="C16" i="10"/>
  <c r="B16" i="10"/>
  <c r="AB12" i="10"/>
  <c r="Y25" i="10" s="1"/>
  <c r="Z12" i="10"/>
  <c r="AA12" i="10" s="1"/>
  <c r="Y12" i="10"/>
  <c r="X25" i="10" s="1"/>
  <c r="W12" i="10"/>
  <c r="V12" i="10"/>
  <c r="W25" i="10" s="1"/>
  <c r="T12" i="10"/>
  <c r="H25" i="10" s="1"/>
  <c r="S12" i="10"/>
  <c r="Q12" i="10"/>
  <c r="G25" i="10" s="1"/>
  <c r="P12" i="10"/>
  <c r="U25" i="10" s="1"/>
  <c r="N12" i="10"/>
  <c r="F25" i="10" s="1"/>
  <c r="M12" i="10"/>
  <c r="T25" i="10" s="1"/>
  <c r="K12" i="10"/>
  <c r="E25" i="10" s="1"/>
  <c r="J12" i="10"/>
  <c r="S25" i="10" s="1"/>
  <c r="H12" i="10"/>
  <c r="D25" i="10" s="1"/>
  <c r="G12" i="10"/>
  <c r="R25" i="10" s="1"/>
  <c r="E12" i="10"/>
  <c r="C25" i="10" s="1"/>
  <c r="D12" i="10"/>
  <c r="Q25" i="10" s="1"/>
  <c r="C12" i="10"/>
  <c r="AD11" i="10"/>
  <c r="Y11" i="10"/>
  <c r="X24" i="10" s="1"/>
  <c r="W11" i="10"/>
  <c r="I24" i="10" s="1"/>
  <c r="V11" i="10"/>
  <c r="W24" i="10" s="1"/>
  <c r="T11" i="10"/>
  <c r="H24" i="10" s="1"/>
  <c r="S11" i="10"/>
  <c r="V24" i="10" s="1"/>
  <c r="Q11" i="10"/>
  <c r="G24" i="10" s="1"/>
  <c r="P11" i="10"/>
  <c r="U24" i="10" s="1"/>
  <c r="N11" i="10"/>
  <c r="F24" i="10" s="1"/>
  <c r="M11" i="10"/>
  <c r="T24" i="10" s="1"/>
  <c r="K11" i="10"/>
  <c r="J11" i="10"/>
  <c r="S24" i="10" s="1"/>
  <c r="H11" i="10"/>
  <c r="D24" i="10" s="1"/>
  <c r="G11" i="10"/>
  <c r="R24" i="10" s="1"/>
  <c r="E11" i="10"/>
  <c r="C24" i="10" s="1"/>
  <c r="D11" i="10"/>
  <c r="Q24" i="10" s="1"/>
  <c r="B11" i="10"/>
  <c r="C11" i="10" s="1"/>
  <c r="AD10" i="10"/>
  <c r="AA10" i="10"/>
  <c r="V10" i="10"/>
  <c r="W23" i="10" s="1"/>
  <c r="T10" i="10"/>
  <c r="H23" i="10" s="1"/>
  <c r="S10" i="10"/>
  <c r="V23" i="10" s="1"/>
  <c r="Q10" i="10"/>
  <c r="G23" i="10" s="1"/>
  <c r="P10" i="10"/>
  <c r="N10" i="10"/>
  <c r="F23" i="10" s="1"/>
  <c r="M10" i="10"/>
  <c r="T23" i="10" s="1"/>
  <c r="K10" i="10"/>
  <c r="E23" i="10" s="1"/>
  <c r="J10" i="10"/>
  <c r="S23" i="10" s="1"/>
  <c r="H10" i="10"/>
  <c r="D23" i="10" s="1"/>
  <c r="G10" i="10"/>
  <c r="R23" i="10" s="1"/>
  <c r="E10" i="10"/>
  <c r="D10" i="10"/>
  <c r="Q23" i="10" s="1"/>
  <c r="B10" i="10"/>
  <c r="AD9" i="10"/>
  <c r="AA9" i="10"/>
  <c r="X9" i="10"/>
  <c r="S9" i="10"/>
  <c r="V22" i="10" s="1"/>
  <c r="Q9" i="10"/>
  <c r="P9" i="10"/>
  <c r="U22" i="10" s="1"/>
  <c r="N9" i="10"/>
  <c r="F22" i="10" s="1"/>
  <c r="M9" i="10"/>
  <c r="T22" i="10" s="1"/>
  <c r="K9" i="10"/>
  <c r="E22" i="10" s="1"/>
  <c r="J9" i="10"/>
  <c r="S22" i="10" s="1"/>
  <c r="H9" i="10"/>
  <c r="D22" i="10" s="1"/>
  <c r="G9" i="10"/>
  <c r="R22" i="10" s="1"/>
  <c r="E9" i="10"/>
  <c r="D9" i="10"/>
  <c r="Q22" i="10" s="1"/>
  <c r="B9" i="10"/>
  <c r="AD8" i="10"/>
  <c r="AA8" i="10"/>
  <c r="X8" i="10"/>
  <c r="U8" i="10"/>
  <c r="P8" i="10"/>
  <c r="U21" i="10" s="1"/>
  <c r="N8" i="10"/>
  <c r="M8" i="10"/>
  <c r="T21" i="10" s="1"/>
  <c r="K8" i="10"/>
  <c r="E21" i="10" s="1"/>
  <c r="J8" i="10"/>
  <c r="S21" i="10" s="1"/>
  <c r="H8" i="10"/>
  <c r="D21" i="10" s="1"/>
  <c r="G8" i="10"/>
  <c r="R21" i="10" s="1"/>
  <c r="E8" i="10"/>
  <c r="C21" i="10" s="1"/>
  <c r="D8" i="10"/>
  <c r="Q21" i="10" s="1"/>
  <c r="B8" i="10"/>
  <c r="AD7" i="10"/>
  <c r="AA7" i="10"/>
  <c r="X7" i="10"/>
  <c r="U7" i="10"/>
  <c r="R7" i="10"/>
  <c r="M7" i="10"/>
  <c r="T20" i="10" s="1"/>
  <c r="K7" i="10"/>
  <c r="E20" i="10" s="1"/>
  <c r="J7" i="10"/>
  <c r="S20" i="10" s="1"/>
  <c r="H7" i="10"/>
  <c r="D20" i="10" s="1"/>
  <c r="G7" i="10"/>
  <c r="R20" i="10" s="1"/>
  <c r="E7" i="10"/>
  <c r="C20" i="10" s="1"/>
  <c r="D7" i="10"/>
  <c r="Q20" i="10" s="1"/>
  <c r="B7" i="10"/>
  <c r="B20" i="10" s="1"/>
  <c r="AD6" i="10"/>
  <c r="AA6" i="10"/>
  <c r="X6" i="10"/>
  <c r="U6" i="10"/>
  <c r="R6" i="10"/>
  <c r="O6" i="10"/>
  <c r="J6" i="10"/>
  <c r="S19" i="10" s="1"/>
  <c r="H6" i="10"/>
  <c r="D19" i="10" s="1"/>
  <c r="G6" i="10"/>
  <c r="R19" i="10" s="1"/>
  <c r="E6" i="10"/>
  <c r="C19" i="10" s="1"/>
  <c r="D6" i="10"/>
  <c r="B6" i="10"/>
  <c r="AD5" i="10"/>
  <c r="AA5" i="10"/>
  <c r="X5" i="10"/>
  <c r="U5" i="10"/>
  <c r="R5" i="10"/>
  <c r="O5" i="10"/>
  <c r="L5" i="10"/>
  <c r="G5" i="10"/>
  <c r="R18" i="10" s="1"/>
  <c r="E5" i="10"/>
  <c r="F5" i="10" s="1"/>
  <c r="AH5" i="10" s="1"/>
  <c r="D5" i="10"/>
  <c r="Q18" i="10" s="1"/>
  <c r="B5" i="10"/>
  <c r="C5" i="10" s="1"/>
  <c r="AD4" i="10"/>
  <c r="AA4" i="10"/>
  <c r="X4" i="10"/>
  <c r="U4" i="10"/>
  <c r="R4" i="10"/>
  <c r="O4" i="10"/>
  <c r="L4" i="10"/>
  <c r="I4" i="10"/>
  <c r="D4" i="10"/>
  <c r="Q17" i="10" s="1"/>
  <c r="B4" i="10"/>
  <c r="C4" i="10" s="1"/>
  <c r="AD3" i="10"/>
  <c r="AA3" i="10"/>
  <c r="X3" i="10"/>
  <c r="U3" i="10"/>
  <c r="R3" i="10"/>
  <c r="O3" i="10"/>
  <c r="L3" i="10"/>
  <c r="I3" i="10"/>
  <c r="F3" i="10"/>
  <c r="AD29" i="9"/>
  <c r="M29" i="9"/>
  <c r="AD28" i="9"/>
  <c r="AC28" i="9"/>
  <c r="M28" i="9"/>
  <c r="L28" i="9"/>
  <c r="AD27" i="9"/>
  <c r="AC27" i="9"/>
  <c r="AB27" i="9"/>
  <c r="M27" i="9"/>
  <c r="L27" i="9"/>
  <c r="K27" i="9"/>
  <c r="AD26" i="9"/>
  <c r="AC26" i="9"/>
  <c r="AB26" i="9"/>
  <c r="AA26" i="9"/>
  <c r="M26" i="9"/>
  <c r="L26" i="9"/>
  <c r="K26" i="9"/>
  <c r="J26" i="9"/>
  <c r="AD25" i="9"/>
  <c r="AC25" i="9"/>
  <c r="AB25" i="9"/>
  <c r="AA25" i="9"/>
  <c r="Z25" i="9"/>
  <c r="M25" i="9"/>
  <c r="L25" i="9"/>
  <c r="K25" i="9"/>
  <c r="J25" i="9"/>
  <c r="I25" i="9"/>
  <c r="AD24" i="9"/>
  <c r="AC24" i="9"/>
  <c r="AB24" i="9"/>
  <c r="AA24" i="9"/>
  <c r="Z24" i="9"/>
  <c r="Y24" i="9"/>
  <c r="M24" i="9"/>
  <c r="L24" i="9"/>
  <c r="K24" i="9"/>
  <c r="J24" i="9"/>
  <c r="I24" i="9"/>
  <c r="H24" i="9"/>
  <c r="AD23" i="9"/>
  <c r="AC23" i="9"/>
  <c r="AB23" i="9"/>
  <c r="AA23" i="9"/>
  <c r="Z23" i="9"/>
  <c r="Y23" i="9"/>
  <c r="X23" i="9"/>
  <c r="M23" i="9"/>
  <c r="L23" i="9"/>
  <c r="K23" i="9"/>
  <c r="J23" i="9"/>
  <c r="I23" i="9"/>
  <c r="H23" i="9"/>
  <c r="G23" i="9"/>
  <c r="AD22" i="9"/>
  <c r="AC22" i="9"/>
  <c r="AB22" i="9"/>
  <c r="AA22" i="9"/>
  <c r="Z22" i="9"/>
  <c r="Y22" i="9"/>
  <c r="X22" i="9"/>
  <c r="W22" i="9"/>
  <c r="M22" i="9"/>
  <c r="L22" i="9"/>
  <c r="K22" i="9"/>
  <c r="J22" i="9"/>
  <c r="I22" i="9"/>
  <c r="H22" i="9"/>
  <c r="G22" i="9"/>
  <c r="F22" i="9"/>
  <c r="AD21" i="9"/>
  <c r="AC21" i="9"/>
  <c r="AB21" i="9"/>
  <c r="AA21" i="9"/>
  <c r="Z21" i="9"/>
  <c r="Y21" i="9"/>
  <c r="X21" i="9"/>
  <c r="W21" i="9"/>
  <c r="V21" i="9"/>
  <c r="M21" i="9"/>
  <c r="L21" i="9"/>
  <c r="K21" i="9"/>
  <c r="J21" i="9"/>
  <c r="I21" i="9"/>
  <c r="H21" i="9"/>
  <c r="G21" i="9"/>
  <c r="F21" i="9"/>
  <c r="E21" i="9"/>
  <c r="AD20" i="9"/>
  <c r="AC20" i="9"/>
  <c r="AB20" i="9"/>
  <c r="AA20" i="9"/>
  <c r="Z20" i="9"/>
  <c r="Y20" i="9"/>
  <c r="X20" i="9"/>
  <c r="W20" i="9"/>
  <c r="V20" i="9"/>
  <c r="U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M19" i="9"/>
  <c r="L19" i="9"/>
  <c r="K19" i="9"/>
  <c r="J19" i="9"/>
  <c r="I19" i="9"/>
  <c r="H19" i="9"/>
  <c r="G19" i="9"/>
  <c r="F19" i="9"/>
  <c r="E19" i="9"/>
  <c r="D19" i="9"/>
  <c r="C19" i="9"/>
  <c r="AD18" i="9"/>
  <c r="AC18" i="9"/>
  <c r="AB18" i="9"/>
  <c r="AA18" i="9"/>
  <c r="Z18" i="9"/>
  <c r="Y18" i="9"/>
  <c r="X18" i="9"/>
  <c r="W18" i="9"/>
  <c r="V18" i="9"/>
  <c r="U18" i="9"/>
  <c r="T18" i="9"/>
  <c r="S18" i="9"/>
  <c r="M18" i="9"/>
  <c r="L18" i="9"/>
  <c r="K18" i="9"/>
  <c r="J18" i="9"/>
  <c r="I18" i="9"/>
  <c r="H18" i="9"/>
  <c r="G18" i="9"/>
  <c r="F18" i="9"/>
  <c r="E18" i="9"/>
  <c r="D18" i="9"/>
  <c r="C18" i="9"/>
  <c r="B18" i="9"/>
  <c r="AH14" i="9"/>
  <c r="AC29" i="9" s="1"/>
  <c r="AF14" i="9"/>
  <c r="L29" i="9" s="1"/>
  <c r="AE14" i="9"/>
  <c r="AB29" i="9" s="1"/>
  <c r="AC14" i="9"/>
  <c r="K29" i="9" s="1"/>
  <c r="AB14" i="9"/>
  <c r="AA29" i="9" s="1"/>
  <c r="Z14" i="9"/>
  <c r="J29" i="9" s="1"/>
  <c r="Y14" i="9"/>
  <c r="Z29" i="9" s="1"/>
  <c r="W14" i="9"/>
  <c r="I29" i="9" s="1"/>
  <c r="V14" i="9"/>
  <c r="T14" i="9"/>
  <c r="H29" i="9" s="1"/>
  <c r="S14" i="9"/>
  <c r="X29" i="9" s="1"/>
  <c r="Q14" i="9"/>
  <c r="G29" i="9" s="1"/>
  <c r="P14" i="9"/>
  <c r="W29" i="9" s="1"/>
  <c r="N14" i="9"/>
  <c r="M14" i="9"/>
  <c r="V29" i="9" s="1"/>
  <c r="K14" i="9"/>
  <c r="J14" i="9"/>
  <c r="U29" i="9" s="1"/>
  <c r="H14" i="9"/>
  <c r="D29" i="9" s="1"/>
  <c r="G14" i="9"/>
  <c r="T29" i="9" s="1"/>
  <c r="E14" i="9"/>
  <c r="C29" i="9" s="1"/>
  <c r="D14" i="9"/>
  <c r="S29" i="9" s="1"/>
  <c r="B14" i="9"/>
  <c r="B29" i="9" s="1"/>
  <c r="AJ13" i="9"/>
  <c r="AE13" i="9"/>
  <c r="AB28" i="9" s="1"/>
  <c r="AC13" i="9"/>
  <c r="K28" i="9" s="1"/>
  <c r="AB13" i="9"/>
  <c r="AA28" i="9" s="1"/>
  <c r="Z13" i="9"/>
  <c r="Y13" i="9"/>
  <c r="Z28" i="9" s="1"/>
  <c r="W13" i="9"/>
  <c r="I28" i="9" s="1"/>
  <c r="V13" i="9"/>
  <c r="Y28" i="9" s="1"/>
  <c r="T13" i="9"/>
  <c r="H28" i="9" s="1"/>
  <c r="S13" i="9"/>
  <c r="X28" i="9" s="1"/>
  <c r="Q13" i="9"/>
  <c r="G28" i="9" s="1"/>
  <c r="P13" i="9"/>
  <c r="W28" i="9" s="1"/>
  <c r="N13" i="9"/>
  <c r="F28" i="9" s="1"/>
  <c r="M13" i="9"/>
  <c r="V28" i="9" s="1"/>
  <c r="K13" i="9"/>
  <c r="E28" i="9" s="1"/>
  <c r="J13" i="9"/>
  <c r="U28" i="9" s="1"/>
  <c r="H13" i="9"/>
  <c r="G13" i="9"/>
  <c r="T28" i="9" s="1"/>
  <c r="E13" i="9"/>
  <c r="C28" i="9" s="1"/>
  <c r="D13" i="9"/>
  <c r="S28" i="9" s="1"/>
  <c r="B13" i="9"/>
  <c r="C13" i="9" s="1"/>
  <c r="AJ12" i="9"/>
  <c r="AG12" i="9"/>
  <c r="AB12" i="9"/>
  <c r="AA27" i="9" s="1"/>
  <c r="Z12" i="9"/>
  <c r="J27" i="9" s="1"/>
  <c r="Y12" i="9"/>
  <c r="Z27" i="9" s="1"/>
  <c r="W12" i="9"/>
  <c r="V12" i="9"/>
  <c r="Y27" i="9" s="1"/>
  <c r="T12" i="9"/>
  <c r="H27" i="9" s="1"/>
  <c r="S12" i="9"/>
  <c r="X27" i="9" s="1"/>
  <c r="Q12" i="9"/>
  <c r="P12" i="9"/>
  <c r="N12" i="9"/>
  <c r="F27" i="9" s="1"/>
  <c r="M12" i="9"/>
  <c r="V27" i="9" s="1"/>
  <c r="K12" i="9"/>
  <c r="E27" i="9" s="1"/>
  <c r="J12" i="9"/>
  <c r="U27" i="9" s="1"/>
  <c r="H12" i="9"/>
  <c r="G12" i="9"/>
  <c r="T27" i="9" s="1"/>
  <c r="E12" i="9"/>
  <c r="D12" i="9"/>
  <c r="S27" i="9" s="1"/>
  <c r="B12" i="9"/>
  <c r="B27" i="9" s="1"/>
  <c r="AJ11" i="9"/>
  <c r="AG11" i="9"/>
  <c r="AD11" i="9"/>
  <c r="Y11" i="9"/>
  <c r="Z26" i="9" s="1"/>
  <c r="W11" i="9"/>
  <c r="I26" i="9" s="1"/>
  <c r="V11" i="9"/>
  <c r="Y26" i="9" s="1"/>
  <c r="T11" i="9"/>
  <c r="H26" i="9" s="1"/>
  <c r="S11" i="9"/>
  <c r="X26" i="9" s="1"/>
  <c r="Q11" i="9"/>
  <c r="G26" i="9" s="1"/>
  <c r="P11" i="9"/>
  <c r="W26" i="9" s="1"/>
  <c r="N11" i="9"/>
  <c r="M11" i="9"/>
  <c r="V26" i="9" s="1"/>
  <c r="K11" i="9"/>
  <c r="E26" i="9" s="1"/>
  <c r="J11" i="9"/>
  <c r="U26" i="9" s="1"/>
  <c r="H11" i="9"/>
  <c r="G11" i="9"/>
  <c r="T26" i="9" s="1"/>
  <c r="E11" i="9"/>
  <c r="C26" i="9" s="1"/>
  <c r="D11" i="9"/>
  <c r="S26" i="9" s="1"/>
  <c r="B11" i="9"/>
  <c r="AJ10" i="9"/>
  <c r="AG10" i="9"/>
  <c r="AD10" i="9"/>
  <c r="AA10" i="9"/>
  <c r="V10" i="9"/>
  <c r="Y25" i="9" s="1"/>
  <c r="T10" i="9"/>
  <c r="H25" i="9" s="1"/>
  <c r="S10" i="9"/>
  <c r="X25" i="9" s="1"/>
  <c r="Q10" i="9"/>
  <c r="G25" i="9" s="1"/>
  <c r="P10" i="9"/>
  <c r="W25" i="9" s="1"/>
  <c r="N10" i="9"/>
  <c r="F25" i="9" s="1"/>
  <c r="M10" i="9"/>
  <c r="V25" i="9" s="1"/>
  <c r="K10" i="9"/>
  <c r="E25" i="9" s="1"/>
  <c r="J10" i="9"/>
  <c r="H10" i="9"/>
  <c r="D25" i="9" s="1"/>
  <c r="G10" i="9"/>
  <c r="T25" i="9" s="1"/>
  <c r="E10" i="9"/>
  <c r="C25" i="9" s="1"/>
  <c r="D10" i="9"/>
  <c r="S25" i="9" s="1"/>
  <c r="B10" i="9"/>
  <c r="AJ9" i="9"/>
  <c r="AG9" i="9"/>
  <c r="AD9" i="9"/>
  <c r="AA9" i="9"/>
  <c r="X9" i="9"/>
  <c r="S9" i="9"/>
  <c r="X24" i="9" s="1"/>
  <c r="Q9" i="9"/>
  <c r="G24" i="9" s="1"/>
  <c r="P9" i="9"/>
  <c r="W24" i="9" s="1"/>
  <c r="N9" i="9"/>
  <c r="M9" i="9"/>
  <c r="V24" i="9" s="1"/>
  <c r="K9" i="9"/>
  <c r="E24" i="9" s="1"/>
  <c r="J9" i="9"/>
  <c r="U24" i="9" s="1"/>
  <c r="H9" i="9"/>
  <c r="D24" i="9" s="1"/>
  <c r="G9" i="9"/>
  <c r="T24" i="9" s="1"/>
  <c r="E9" i="9"/>
  <c r="C24" i="9" s="1"/>
  <c r="D9" i="9"/>
  <c r="S24" i="9" s="1"/>
  <c r="B9" i="9"/>
  <c r="B24" i="9" s="1"/>
  <c r="AJ8" i="9"/>
  <c r="AG8" i="9"/>
  <c r="AD8" i="9"/>
  <c r="AA8" i="9"/>
  <c r="X8" i="9"/>
  <c r="U8" i="9"/>
  <c r="P8" i="9"/>
  <c r="W23" i="9" s="1"/>
  <c r="N8" i="9"/>
  <c r="F23" i="9" s="1"/>
  <c r="M8" i="9"/>
  <c r="V23" i="9" s="1"/>
  <c r="K8" i="9"/>
  <c r="E23" i="9" s="1"/>
  <c r="J8" i="9"/>
  <c r="U23" i="9" s="1"/>
  <c r="H8" i="9"/>
  <c r="D23" i="9" s="1"/>
  <c r="G8" i="9"/>
  <c r="T23" i="9" s="1"/>
  <c r="E8" i="9"/>
  <c r="C23" i="9" s="1"/>
  <c r="D8" i="9"/>
  <c r="S23" i="9" s="1"/>
  <c r="B8" i="9"/>
  <c r="AJ7" i="9"/>
  <c r="AG7" i="9"/>
  <c r="AD7" i="9"/>
  <c r="AA7" i="9"/>
  <c r="X7" i="9"/>
  <c r="U7" i="9"/>
  <c r="R7" i="9"/>
  <c r="M7" i="9"/>
  <c r="V22" i="9" s="1"/>
  <c r="K7" i="9"/>
  <c r="E22" i="9" s="1"/>
  <c r="J7" i="9"/>
  <c r="U22" i="9" s="1"/>
  <c r="H7" i="9"/>
  <c r="G7" i="9"/>
  <c r="T22" i="9" s="1"/>
  <c r="E7" i="9"/>
  <c r="C22" i="9" s="1"/>
  <c r="D7" i="9"/>
  <c r="S22" i="9" s="1"/>
  <c r="B7" i="9"/>
  <c r="B22" i="9" s="1"/>
  <c r="AJ6" i="9"/>
  <c r="AG6" i="9"/>
  <c r="AD6" i="9"/>
  <c r="AA6" i="9"/>
  <c r="X6" i="9"/>
  <c r="U6" i="9"/>
  <c r="R6" i="9"/>
  <c r="O6" i="9"/>
  <c r="J6" i="9"/>
  <c r="U21" i="9" s="1"/>
  <c r="H6" i="9"/>
  <c r="D21" i="9" s="1"/>
  <c r="G6" i="9"/>
  <c r="T21" i="9" s="1"/>
  <c r="E6" i="9"/>
  <c r="D6" i="9"/>
  <c r="S21" i="9" s="1"/>
  <c r="B6" i="9"/>
  <c r="B21" i="9" s="1"/>
  <c r="AJ5" i="9"/>
  <c r="AG5" i="9"/>
  <c r="AD5" i="9"/>
  <c r="AA5" i="9"/>
  <c r="X5" i="9"/>
  <c r="U5" i="9"/>
  <c r="R5" i="9"/>
  <c r="O5" i="9"/>
  <c r="L5" i="9"/>
  <c r="G5" i="9"/>
  <c r="T20" i="9" s="1"/>
  <c r="E5" i="9"/>
  <c r="C20" i="9" s="1"/>
  <c r="D5" i="9"/>
  <c r="S20" i="9" s="1"/>
  <c r="B5" i="9"/>
  <c r="AJ4" i="9"/>
  <c r="AG4" i="9"/>
  <c r="AD4" i="9"/>
  <c r="AA4" i="9"/>
  <c r="X4" i="9"/>
  <c r="U4" i="9"/>
  <c r="R4" i="9"/>
  <c r="O4" i="9"/>
  <c r="L4" i="9"/>
  <c r="I4" i="9"/>
  <c r="D4" i="9"/>
  <c r="S19" i="9" s="1"/>
  <c r="B4" i="9"/>
  <c r="B19" i="9" s="1"/>
  <c r="AJ3" i="9"/>
  <c r="AG3" i="9"/>
  <c r="AD3" i="9"/>
  <c r="AA3" i="9"/>
  <c r="X3" i="9"/>
  <c r="U3" i="9"/>
  <c r="R3" i="9"/>
  <c r="O3" i="9"/>
  <c r="L3" i="9"/>
  <c r="I3" i="9"/>
  <c r="F3" i="9"/>
  <c r="AD29" i="8"/>
  <c r="M29" i="8"/>
  <c r="AD28" i="8"/>
  <c r="AC28" i="8"/>
  <c r="M28" i="8"/>
  <c r="L28" i="8"/>
  <c r="AD27" i="8"/>
  <c r="AC27" i="8"/>
  <c r="AB27" i="8"/>
  <c r="M27" i="8"/>
  <c r="L27" i="8"/>
  <c r="K27" i="8"/>
  <c r="AD26" i="8"/>
  <c r="AC26" i="8"/>
  <c r="AB26" i="8"/>
  <c r="AA26" i="8"/>
  <c r="M26" i="8"/>
  <c r="L26" i="8"/>
  <c r="K26" i="8"/>
  <c r="J26" i="8"/>
  <c r="AD25" i="8"/>
  <c r="AC25" i="8"/>
  <c r="AB25" i="8"/>
  <c r="AA25" i="8"/>
  <c r="Z25" i="8"/>
  <c r="M25" i="8"/>
  <c r="L25" i="8"/>
  <c r="K25" i="8"/>
  <c r="J25" i="8"/>
  <c r="I25" i="8"/>
  <c r="AD24" i="8"/>
  <c r="AC24" i="8"/>
  <c r="AB24" i="8"/>
  <c r="AA24" i="8"/>
  <c r="Z24" i="8"/>
  <c r="Y24" i="8"/>
  <c r="M24" i="8"/>
  <c r="L24" i="8"/>
  <c r="K24" i="8"/>
  <c r="J24" i="8"/>
  <c r="I24" i="8"/>
  <c r="H24" i="8"/>
  <c r="AD23" i="8"/>
  <c r="AC23" i="8"/>
  <c r="AB23" i="8"/>
  <c r="AA23" i="8"/>
  <c r="Z23" i="8"/>
  <c r="Y23" i="8"/>
  <c r="X23" i="8"/>
  <c r="M23" i="8"/>
  <c r="L23" i="8"/>
  <c r="K23" i="8"/>
  <c r="J23" i="8"/>
  <c r="I23" i="8"/>
  <c r="H23" i="8"/>
  <c r="G23" i="8"/>
  <c r="AD22" i="8"/>
  <c r="AC22" i="8"/>
  <c r="AB22" i="8"/>
  <c r="AA22" i="8"/>
  <c r="Z22" i="8"/>
  <c r="Y22" i="8"/>
  <c r="X22" i="8"/>
  <c r="W22" i="8"/>
  <c r="M22" i="8"/>
  <c r="L22" i="8"/>
  <c r="K22" i="8"/>
  <c r="J22" i="8"/>
  <c r="I22" i="8"/>
  <c r="H22" i="8"/>
  <c r="G22" i="8"/>
  <c r="F22" i="8"/>
  <c r="AD21" i="8"/>
  <c r="AC21" i="8"/>
  <c r="AB21" i="8"/>
  <c r="AA21" i="8"/>
  <c r="Z21" i="8"/>
  <c r="Y21" i="8"/>
  <c r="X21" i="8"/>
  <c r="W21" i="8"/>
  <c r="V21" i="8"/>
  <c r="M21" i="8"/>
  <c r="L21" i="8"/>
  <c r="K21" i="8"/>
  <c r="J21" i="8"/>
  <c r="I21" i="8"/>
  <c r="H21" i="8"/>
  <c r="G21" i="8"/>
  <c r="F21" i="8"/>
  <c r="E21" i="8"/>
  <c r="AD20" i="8"/>
  <c r="AC20" i="8"/>
  <c r="AB20" i="8"/>
  <c r="AA20" i="8"/>
  <c r="Z20" i="8"/>
  <c r="Y20" i="8"/>
  <c r="X20" i="8"/>
  <c r="W20" i="8"/>
  <c r="V20" i="8"/>
  <c r="U20" i="8"/>
  <c r="M20" i="8"/>
  <c r="L20" i="8"/>
  <c r="K20" i="8"/>
  <c r="J20" i="8"/>
  <c r="I20" i="8"/>
  <c r="H20" i="8"/>
  <c r="G20" i="8"/>
  <c r="F20" i="8"/>
  <c r="E20" i="8"/>
  <c r="D20" i="8"/>
  <c r="AD19" i="8"/>
  <c r="AC19" i="8"/>
  <c r="AB19" i="8"/>
  <c r="AA19" i="8"/>
  <c r="Z19" i="8"/>
  <c r="Y19" i="8"/>
  <c r="X19" i="8"/>
  <c r="W19" i="8"/>
  <c r="V19" i="8"/>
  <c r="U19" i="8"/>
  <c r="T19" i="8"/>
  <c r="M19" i="8"/>
  <c r="L19" i="8"/>
  <c r="K19" i="8"/>
  <c r="J19" i="8"/>
  <c r="I19" i="8"/>
  <c r="H19" i="8"/>
  <c r="G19" i="8"/>
  <c r="F19" i="8"/>
  <c r="E19" i="8"/>
  <c r="D19" i="8"/>
  <c r="C19" i="8"/>
  <c r="AD18" i="8"/>
  <c r="AC18" i="8"/>
  <c r="AB18" i="8"/>
  <c r="AA18" i="8"/>
  <c r="Z18" i="8"/>
  <c r="Y18" i="8"/>
  <c r="X18" i="8"/>
  <c r="W18" i="8"/>
  <c r="V18" i="8"/>
  <c r="U18" i="8"/>
  <c r="T18" i="8"/>
  <c r="S18" i="8"/>
  <c r="M18" i="8"/>
  <c r="L18" i="8"/>
  <c r="K18" i="8"/>
  <c r="J18" i="8"/>
  <c r="I18" i="8"/>
  <c r="H18" i="8"/>
  <c r="G18" i="8"/>
  <c r="F18" i="8"/>
  <c r="E18" i="8"/>
  <c r="D18" i="8"/>
  <c r="C18" i="8"/>
  <c r="B18" i="8"/>
  <c r="AH14" i="8"/>
  <c r="AC29" i="8" s="1"/>
  <c r="AF14" i="8"/>
  <c r="L29" i="8" s="1"/>
  <c r="AE14" i="8"/>
  <c r="AB29" i="8" s="1"/>
  <c r="AC14" i="8"/>
  <c r="K29" i="8" s="1"/>
  <c r="AB14" i="8"/>
  <c r="AA29" i="8" s="1"/>
  <c r="Z14" i="8"/>
  <c r="J29" i="8" s="1"/>
  <c r="Y14" i="8"/>
  <c r="Z29" i="8" s="1"/>
  <c r="W14" i="8"/>
  <c r="I29" i="8" s="1"/>
  <c r="V14" i="8"/>
  <c r="Y29" i="8" s="1"/>
  <c r="T14" i="8"/>
  <c r="H29" i="8" s="1"/>
  <c r="S14" i="8"/>
  <c r="X29" i="8" s="1"/>
  <c r="Q14" i="8"/>
  <c r="G29" i="8" s="1"/>
  <c r="P14" i="8"/>
  <c r="W29" i="8" s="1"/>
  <c r="N14" i="8"/>
  <c r="O14" i="8" s="1"/>
  <c r="M14" i="8"/>
  <c r="V29" i="8" s="1"/>
  <c r="K14" i="8"/>
  <c r="E29" i="8" s="1"/>
  <c r="J14" i="8"/>
  <c r="U29" i="8" s="1"/>
  <c r="H14" i="8"/>
  <c r="D29" i="8" s="1"/>
  <c r="G14" i="8"/>
  <c r="T29" i="8" s="1"/>
  <c r="E14" i="8"/>
  <c r="C29" i="8" s="1"/>
  <c r="D14" i="8"/>
  <c r="S29" i="8" s="1"/>
  <c r="B14" i="8"/>
  <c r="B29" i="8" s="1"/>
  <c r="AJ13" i="8"/>
  <c r="AE13" i="8"/>
  <c r="AC13" i="8"/>
  <c r="K28" i="8" s="1"/>
  <c r="AB13" i="8"/>
  <c r="AA28" i="8" s="1"/>
  <c r="Z13" i="8"/>
  <c r="J28" i="8" s="1"/>
  <c r="Y13" i="8"/>
  <c r="Z28" i="8" s="1"/>
  <c r="W13" i="8"/>
  <c r="I28" i="8" s="1"/>
  <c r="V13" i="8"/>
  <c r="Y28" i="8" s="1"/>
  <c r="T13" i="8"/>
  <c r="S13" i="8"/>
  <c r="Q13" i="8"/>
  <c r="G28" i="8" s="1"/>
  <c r="P13" i="8"/>
  <c r="W28" i="8" s="1"/>
  <c r="N13" i="8"/>
  <c r="F28" i="8" s="1"/>
  <c r="M13" i="8"/>
  <c r="V28" i="8" s="1"/>
  <c r="K13" i="8"/>
  <c r="E28" i="8" s="1"/>
  <c r="J13" i="8"/>
  <c r="U28" i="8" s="1"/>
  <c r="H13" i="8"/>
  <c r="G13" i="8"/>
  <c r="E13" i="8"/>
  <c r="C28" i="8" s="1"/>
  <c r="D13" i="8"/>
  <c r="S28" i="8" s="1"/>
  <c r="B13" i="8"/>
  <c r="AJ12" i="8"/>
  <c r="AG12" i="8"/>
  <c r="AB12" i="8"/>
  <c r="AA27" i="8" s="1"/>
  <c r="Z12" i="8"/>
  <c r="J27" i="8" s="1"/>
  <c r="Y12" i="8"/>
  <c r="Z27" i="8" s="1"/>
  <c r="W12" i="8"/>
  <c r="I27" i="8" s="1"/>
  <c r="V12" i="8"/>
  <c r="Y27" i="8" s="1"/>
  <c r="T12" i="8"/>
  <c r="H27" i="8" s="1"/>
  <c r="S12" i="8"/>
  <c r="Q12" i="8"/>
  <c r="G27" i="8" s="1"/>
  <c r="P12" i="8"/>
  <c r="N12" i="8"/>
  <c r="F27" i="8" s="1"/>
  <c r="M12" i="8"/>
  <c r="V27" i="8" s="1"/>
  <c r="K12" i="8"/>
  <c r="E27" i="8" s="1"/>
  <c r="J12" i="8"/>
  <c r="U27" i="8" s="1"/>
  <c r="H12" i="8"/>
  <c r="G12" i="8"/>
  <c r="T27" i="8" s="1"/>
  <c r="E12" i="8"/>
  <c r="C27" i="8" s="1"/>
  <c r="D12" i="8"/>
  <c r="S27" i="8" s="1"/>
  <c r="B12" i="8"/>
  <c r="B27" i="8" s="1"/>
  <c r="AJ11" i="8"/>
  <c r="AG11" i="8"/>
  <c r="AD11" i="8"/>
  <c r="Y11" i="8"/>
  <c r="W11" i="8"/>
  <c r="I26" i="8" s="1"/>
  <c r="V11" i="8"/>
  <c r="Y26" i="8" s="1"/>
  <c r="T11" i="8"/>
  <c r="H26" i="8" s="1"/>
  <c r="S11" i="8"/>
  <c r="X26" i="8" s="1"/>
  <c r="Q11" i="8"/>
  <c r="G26" i="8" s="1"/>
  <c r="P11" i="8"/>
  <c r="W26" i="8" s="1"/>
  <c r="N11" i="8"/>
  <c r="M11" i="8"/>
  <c r="V26" i="8" s="1"/>
  <c r="K11" i="8"/>
  <c r="E26" i="8" s="1"/>
  <c r="J11" i="8"/>
  <c r="U26" i="8" s="1"/>
  <c r="H11" i="8"/>
  <c r="D26" i="8" s="1"/>
  <c r="G11" i="8"/>
  <c r="T26" i="8" s="1"/>
  <c r="E11" i="8"/>
  <c r="C26" i="8" s="1"/>
  <c r="D11" i="8"/>
  <c r="S26" i="8" s="1"/>
  <c r="B11" i="8"/>
  <c r="B26" i="8" s="1"/>
  <c r="AJ10" i="8"/>
  <c r="AG10" i="8"/>
  <c r="AD10" i="8"/>
  <c r="AA10" i="8"/>
  <c r="V10" i="8"/>
  <c r="Y25" i="8" s="1"/>
  <c r="T10" i="8"/>
  <c r="H25" i="8" s="1"/>
  <c r="S10" i="8"/>
  <c r="X25" i="8" s="1"/>
  <c r="Q10" i="8"/>
  <c r="G25" i="8" s="1"/>
  <c r="P10" i="8"/>
  <c r="W25" i="8" s="1"/>
  <c r="N10" i="8"/>
  <c r="F25" i="8" s="1"/>
  <c r="M10" i="8"/>
  <c r="K10" i="8"/>
  <c r="E25" i="8" s="1"/>
  <c r="J10" i="8"/>
  <c r="I10" i="8" s="1"/>
  <c r="H10" i="8"/>
  <c r="D25" i="8" s="1"/>
  <c r="G10" i="8"/>
  <c r="T25" i="8" s="1"/>
  <c r="E10" i="8"/>
  <c r="C25" i="8" s="1"/>
  <c r="D10" i="8"/>
  <c r="S25" i="8" s="1"/>
  <c r="B10" i="8"/>
  <c r="AJ9" i="8"/>
  <c r="AG9" i="8"/>
  <c r="AD9" i="8"/>
  <c r="AA9" i="8"/>
  <c r="X9" i="8"/>
  <c r="S9" i="8"/>
  <c r="Q9" i="8"/>
  <c r="G24" i="8" s="1"/>
  <c r="P9" i="8"/>
  <c r="W24" i="8" s="1"/>
  <c r="N9" i="8"/>
  <c r="F24" i="8" s="1"/>
  <c r="M9" i="8"/>
  <c r="V24" i="8" s="1"/>
  <c r="K9" i="8"/>
  <c r="E24" i="8" s="1"/>
  <c r="J9" i="8"/>
  <c r="U24" i="8" s="1"/>
  <c r="H9" i="8"/>
  <c r="G9" i="8"/>
  <c r="E9" i="8"/>
  <c r="C24" i="8" s="1"/>
  <c r="D9" i="8"/>
  <c r="S24" i="8" s="1"/>
  <c r="B9" i="8"/>
  <c r="B24" i="8" s="1"/>
  <c r="AJ8" i="8"/>
  <c r="AG8" i="8"/>
  <c r="AD8" i="8"/>
  <c r="AA8" i="8"/>
  <c r="X8" i="8"/>
  <c r="U8" i="8"/>
  <c r="P8" i="8"/>
  <c r="W23" i="8" s="1"/>
  <c r="N8" i="8"/>
  <c r="F23" i="8" s="1"/>
  <c r="M8" i="8"/>
  <c r="V23" i="8" s="1"/>
  <c r="K8" i="8"/>
  <c r="E23" i="8" s="1"/>
  <c r="J8" i="8"/>
  <c r="U23" i="8" s="1"/>
  <c r="H8" i="8"/>
  <c r="D23" i="8" s="1"/>
  <c r="G8" i="8"/>
  <c r="E8" i="8"/>
  <c r="C23" i="8" s="1"/>
  <c r="D8" i="8"/>
  <c r="B8" i="8"/>
  <c r="B23" i="8" s="1"/>
  <c r="AJ7" i="8"/>
  <c r="AG7" i="8"/>
  <c r="AD7" i="8"/>
  <c r="AA7" i="8"/>
  <c r="X7" i="8"/>
  <c r="U7" i="8"/>
  <c r="R7" i="8"/>
  <c r="M7" i="8"/>
  <c r="K7" i="8"/>
  <c r="E22" i="8" s="1"/>
  <c r="J7" i="8"/>
  <c r="U22" i="8" s="1"/>
  <c r="H7" i="8"/>
  <c r="D22" i="8" s="1"/>
  <c r="G7" i="8"/>
  <c r="T22" i="8" s="1"/>
  <c r="E7" i="8"/>
  <c r="C22" i="8" s="1"/>
  <c r="D7" i="8"/>
  <c r="S22" i="8" s="1"/>
  <c r="B7" i="8"/>
  <c r="AJ6" i="8"/>
  <c r="AG6" i="8"/>
  <c r="AD6" i="8"/>
  <c r="AA6" i="8"/>
  <c r="X6" i="8"/>
  <c r="U6" i="8"/>
  <c r="R6" i="8"/>
  <c r="O6" i="8"/>
  <c r="J6" i="8"/>
  <c r="U21" i="8" s="1"/>
  <c r="H6" i="8"/>
  <c r="D21" i="8" s="1"/>
  <c r="G6" i="8"/>
  <c r="T21" i="8" s="1"/>
  <c r="E6" i="8"/>
  <c r="C21" i="8" s="1"/>
  <c r="D6" i="8"/>
  <c r="S21" i="8" s="1"/>
  <c r="B6" i="8"/>
  <c r="B21" i="8" s="1"/>
  <c r="AJ5" i="8"/>
  <c r="AG5" i="8"/>
  <c r="AD5" i="8"/>
  <c r="AA5" i="8"/>
  <c r="X5" i="8"/>
  <c r="U5" i="8"/>
  <c r="R5" i="8"/>
  <c r="O5" i="8"/>
  <c r="L5" i="8"/>
  <c r="G5" i="8"/>
  <c r="E5" i="8"/>
  <c r="C20" i="8" s="1"/>
  <c r="D5" i="8"/>
  <c r="S20" i="8" s="1"/>
  <c r="B5" i="8"/>
  <c r="AJ4" i="8"/>
  <c r="AG4" i="8"/>
  <c r="AD4" i="8"/>
  <c r="AA4" i="8"/>
  <c r="X4" i="8"/>
  <c r="U4" i="8"/>
  <c r="R4" i="8"/>
  <c r="O4" i="8"/>
  <c r="L4" i="8"/>
  <c r="I4" i="8"/>
  <c r="D4" i="8"/>
  <c r="S19" i="8" s="1"/>
  <c r="B4" i="8"/>
  <c r="B19" i="8" s="1"/>
  <c r="AJ3" i="8"/>
  <c r="AG3" i="8"/>
  <c r="AD3" i="8"/>
  <c r="AA3" i="8"/>
  <c r="X3" i="8"/>
  <c r="U3" i="8"/>
  <c r="R3" i="8"/>
  <c r="O3" i="8"/>
  <c r="L3" i="8"/>
  <c r="I3" i="8"/>
  <c r="F3" i="8"/>
  <c r="X11" i="10" l="1"/>
  <c r="O10" i="10"/>
  <c r="R10" i="10"/>
  <c r="R9" i="10"/>
  <c r="L9" i="10"/>
  <c r="C8" i="10"/>
  <c r="AH4" i="10"/>
  <c r="AI16" i="10"/>
  <c r="C6" i="10"/>
  <c r="L7" i="10"/>
  <c r="F6" i="10"/>
  <c r="B17" i="10"/>
  <c r="R24" i="11"/>
  <c r="I11" i="11"/>
  <c r="U10" i="11"/>
  <c r="F8" i="11"/>
  <c r="M20" i="11"/>
  <c r="AK7" i="11" s="1"/>
  <c r="L7" i="11"/>
  <c r="D19" i="11"/>
  <c r="AD51" i="11"/>
  <c r="AO37" i="11" s="1"/>
  <c r="AI4" i="10"/>
  <c r="F11" i="10"/>
  <c r="C30" i="10"/>
  <c r="F31" i="10"/>
  <c r="C33" i="10"/>
  <c r="R36" i="10"/>
  <c r="I37" i="10"/>
  <c r="O38" i="10"/>
  <c r="O39" i="10"/>
  <c r="D47" i="10"/>
  <c r="F5" i="11"/>
  <c r="R9" i="11"/>
  <c r="R10" i="11"/>
  <c r="C11" i="11"/>
  <c r="X11" i="11"/>
  <c r="G25" i="11"/>
  <c r="AL37" i="11"/>
  <c r="I40" i="11"/>
  <c r="C41" i="11"/>
  <c r="F42" i="11"/>
  <c r="AA43" i="11"/>
  <c r="F56" i="11"/>
  <c r="AO32" i="10"/>
  <c r="E49" i="10"/>
  <c r="AK37" i="11"/>
  <c r="F21" i="11"/>
  <c r="L8" i="10"/>
  <c r="L10" i="10"/>
  <c r="B18" i="10"/>
  <c r="M18" i="10" s="1"/>
  <c r="AK5" i="10" s="1"/>
  <c r="G22" i="10"/>
  <c r="O33" i="10"/>
  <c r="AP33" i="10" s="1"/>
  <c r="I38" i="10"/>
  <c r="F49" i="10"/>
  <c r="C6" i="11"/>
  <c r="L12" i="11"/>
  <c r="AJ35" i="11"/>
  <c r="I43" i="11"/>
  <c r="AD44" i="11"/>
  <c r="C51" i="11"/>
  <c r="B57" i="11"/>
  <c r="O44" i="10"/>
  <c r="AQ29" i="10" s="1"/>
  <c r="D55" i="11"/>
  <c r="E57" i="11"/>
  <c r="C18" i="10"/>
  <c r="O8" i="10"/>
  <c r="M16" i="10"/>
  <c r="AK3" i="10" s="1"/>
  <c r="F21" i="10"/>
  <c r="AF44" i="10"/>
  <c r="AR29" i="10" s="1"/>
  <c r="I35" i="10"/>
  <c r="AF52" i="10"/>
  <c r="AR37" i="10" s="1"/>
  <c r="I53" i="10"/>
  <c r="F6" i="11"/>
  <c r="AJ6" i="11" s="1"/>
  <c r="L10" i="11"/>
  <c r="F38" i="11"/>
  <c r="F39" i="11"/>
  <c r="AM39" i="11" s="1"/>
  <c r="U42" i="11"/>
  <c r="G55" i="11"/>
  <c r="AM46" i="10"/>
  <c r="AL34" i="11"/>
  <c r="AD53" i="11"/>
  <c r="AO39" i="11" s="1"/>
  <c r="N48" i="11"/>
  <c r="AN34" i="11" s="1"/>
  <c r="D58" i="11"/>
  <c r="M20" i="10"/>
  <c r="AK7" i="10" s="1"/>
  <c r="AB16" i="10"/>
  <c r="AL3" i="10" s="1"/>
  <c r="F7" i="10"/>
  <c r="F8" i="10"/>
  <c r="F36" i="10"/>
  <c r="O37" i="10"/>
  <c r="U39" i="10"/>
  <c r="C8" i="11"/>
  <c r="O10" i="11"/>
  <c r="AK35" i="11"/>
  <c r="F36" i="11"/>
  <c r="O40" i="11"/>
  <c r="F44" i="11"/>
  <c r="O44" i="11"/>
  <c r="O11" i="9"/>
  <c r="O12" i="11"/>
  <c r="M17" i="11"/>
  <c r="AK4" i="11" s="1"/>
  <c r="M19" i="11"/>
  <c r="AK6" i="11" s="1"/>
  <c r="AJ3" i="11"/>
  <c r="J25" i="10"/>
  <c r="L12" i="10"/>
  <c r="F12" i="10"/>
  <c r="R12" i="10"/>
  <c r="V25" i="10"/>
  <c r="X12" i="10"/>
  <c r="C5" i="9"/>
  <c r="L9" i="9"/>
  <c r="F7" i="9"/>
  <c r="O8" i="8"/>
  <c r="R10" i="9"/>
  <c r="R14" i="9"/>
  <c r="X12" i="9"/>
  <c r="R13" i="9"/>
  <c r="I13" i="9"/>
  <c r="I11" i="9"/>
  <c r="F12" i="9"/>
  <c r="R12" i="9"/>
  <c r="F6" i="9"/>
  <c r="L13" i="9"/>
  <c r="O14" i="9"/>
  <c r="G27" i="9"/>
  <c r="O18" i="9"/>
  <c r="AQ3" i="9" s="1"/>
  <c r="I27" i="9"/>
  <c r="R12" i="8"/>
  <c r="AF18" i="9"/>
  <c r="AR3" i="9" s="1"/>
  <c r="R11" i="9"/>
  <c r="O19" i="9"/>
  <c r="AQ4" i="9" s="1"/>
  <c r="O12" i="9"/>
  <c r="L14" i="9"/>
  <c r="U14" i="9"/>
  <c r="AD13" i="8"/>
  <c r="F5" i="8"/>
  <c r="L8" i="8"/>
  <c r="X11" i="8"/>
  <c r="F11" i="8"/>
  <c r="F5" i="9"/>
  <c r="F9" i="9"/>
  <c r="L10" i="9"/>
  <c r="F11" i="9"/>
  <c r="AD14" i="9"/>
  <c r="C21" i="9"/>
  <c r="O21" i="9" s="1"/>
  <c r="AQ6" i="9" s="1"/>
  <c r="C27" i="9"/>
  <c r="Y29" i="9"/>
  <c r="R9" i="9"/>
  <c r="L12" i="9"/>
  <c r="L10" i="8"/>
  <c r="L7" i="9"/>
  <c r="F6" i="8"/>
  <c r="I11" i="8"/>
  <c r="C12" i="8"/>
  <c r="I13" i="8"/>
  <c r="L8" i="9"/>
  <c r="F10" i="9"/>
  <c r="X13" i="9"/>
  <c r="X14" i="9"/>
  <c r="F26" i="9"/>
  <c r="E29" i="9"/>
  <c r="AA13" i="9"/>
  <c r="F14" i="9"/>
  <c r="O9" i="8"/>
  <c r="R9" i="8"/>
  <c r="I6" i="8"/>
  <c r="O18" i="8"/>
  <c r="AQ3" i="8" s="1"/>
  <c r="AP3" i="9"/>
  <c r="F8" i="9"/>
  <c r="I10" i="9"/>
  <c r="X11" i="9"/>
  <c r="AM18" i="9"/>
  <c r="U25" i="9"/>
  <c r="AM25" i="9" s="1"/>
  <c r="W27" i="9"/>
  <c r="AF27" i="9" s="1"/>
  <c r="AR12" i="9" s="1"/>
  <c r="O19" i="8"/>
  <c r="AQ4" i="8" s="1"/>
  <c r="I7" i="9"/>
  <c r="O9" i="9"/>
  <c r="I12" i="9"/>
  <c r="I9" i="8"/>
  <c r="X12" i="8"/>
  <c r="C13" i="8"/>
  <c r="L14" i="8"/>
  <c r="L7" i="8"/>
  <c r="R10" i="8"/>
  <c r="O12" i="8"/>
  <c r="AA13" i="8"/>
  <c r="F14" i="8"/>
  <c r="X14" i="8"/>
  <c r="AN3" i="8"/>
  <c r="O21" i="8"/>
  <c r="AQ6" i="8" s="1"/>
  <c r="C7" i="8"/>
  <c r="C8" i="8"/>
  <c r="L9" i="8"/>
  <c r="AA12" i="8"/>
  <c r="F13" i="8"/>
  <c r="R13" i="8"/>
  <c r="U13" i="8"/>
  <c r="AP3" i="8"/>
  <c r="F8" i="8"/>
  <c r="U10" i="8"/>
  <c r="O11" i="8"/>
  <c r="I12" i="8"/>
  <c r="I14" i="8"/>
  <c r="AM18" i="8"/>
  <c r="AO3" i="8"/>
  <c r="F9" i="8"/>
  <c r="X13" i="8"/>
  <c r="U14" i="8"/>
  <c r="V24" i="11"/>
  <c r="R11" i="11"/>
  <c r="F57" i="11"/>
  <c r="O43" i="11"/>
  <c r="AM43" i="11" s="1"/>
  <c r="C22" i="11"/>
  <c r="F9" i="11"/>
  <c r="T23" i="11"/>
  <c r="AK56" i="11"/>
  <c r="AI3" i="11"/>
  <c r="AI18" i="11"/>
  <c r="AB18" i="11"/>
  <c r="AL5" i="11" s="1"/>
  <c r="R20" i="11"/>
  <c r="AI20" i="11" s="1"/>
  <c r="F7" i="11"/>
  <c r="C23" i="11"/>
  <c r="F10" i="11"/>
  <c r="X12" i="11"/>
  <c r="I25" i="11"/>
  <c r="AK49" i="11"/>
  <c r="AQ35" i="11" s="1"/>
  <c r="AD49" i="11"/>
  <c r="AO35" i="11" s="1"/>
  <c r="AP35" i="11" s="1"/>
  <c r="AG3" i="11"/>
  <c r="E24" i="11"/>
  <c r="L11" i="11"/>
  <c r="M16" i="11"/>
  <c r="AK3" i="11" s="1"/>
  <c r="AB16" i="11"/>
  <c r="AL3" i="11" s="1"/>
  <c r="AK55" i="11"/>
  <c r="AD55" i="11"/>
  <c r="AO41" i="11" s="1"/>
  <c r="M25" i="11"/>
  <c r="AK12" i="11" s="1"/>
  <c r="R25" i="11"/>
  <c r="AI25" i="11" s="1"/>
  <c r="F12" i="11"/>
  <c r="AI16" i="11"/>
  <c r="AK52" i="11"/>
  <c r="AD52" i="11"/>
  <c r="AO38" i="11" s="1"/>
  <c r="AK57" i="11"/>
  <c r="AD57" i="11"/>
  <c r="AO43" i="11" s="1"/>
  <c r="AB24" i="11"/>
  <c r="AL11" i="11" s="1"/>
  <c r="AI24" i="11"/>
  <c r="N50" i="11"/>
  <c r="AN36" i="11" s="1"/>
  <c r="AK54" i="11"/>
  <c r="AD54" i="11"/>
  <c r="AO40" i="11" s="1"/>
  <c r="AI21" i="11"/>
  <c r="AB21" i="11"/>
  <c r="AL8" i="11" s="1"/>
  <c r="AK53" i="11"/>
  <c r="AI17" i="11"/>
  <c r="AB17" i="11"/>
  <c r="AL4" i="11" s="1"/>
  <c r="L8" i="11"/>
  <c r="E21" i="11"/>
  <c r="M21" i="11" s="1"/>
  <c r="AK8" i="11" s="1"/>
  <c r="T22" i="11"/>
  <c r="AB22" i="11" s="1"/>
  <c r="AL9" i="11" s="1"/>
  <c r="L9" i="11"/>
  <c r="AM34" i="11"/>
  <c r="AK50" i="11"/>
  <c r="AD50" i="11"/>
  <c r="AO36" i="11" s="1"/>
  <c r="AK58" i="11"/>
  <c r="AD58" i="11"/>
  <c r="AO44" i="11" s="1"/>
  <c r="N55" i="11"/>
  <c r="AN41" i="11" s="1"/>
  <c r="AP41" i="11" s="1"/>
  <c r="B18" i="11"/>
  <c r="M18" i="11" s="1"/>
  <c r="AK5" i="11" s="1"/>
  <c r="AM37" i="11"/>
  <c r="B51" i="11"/>
  <c r="AK51" i="11"/>
  <c r="F55" i="11"/>
  <c r="E56" i="11"/>
  <c r="N56" i="11" s="1"/>
  <c r="AN42" i="11" s="1"/>
  <c r="AH3" i="11"/>
  <c r="Q19" i="11"/>
  <c r="U23" i="11"/>
  <c r="AJ34" i="11"/>
  <c r="L38" i="11"/>
  <c r="AL38" i="11" s="1"/>
  <c r="O39" i="11"/>
  <c r="AK43" i="11"/>
  <c r="X44" i="11"/>
  <c r="C5" i="11"/>
  <c r="I7" i="11"/>
  <c r="O9" i="11"/>
  <c r="U11" i="11"/>
  <c r="I12" i="11"/>
  <c r="B23" i="11"/>
  <c r="M23" i="11" s="1"/>
  <c r="AK10" i="11" s="1"/>
  <c r="AK34" i="11"/>
  <c r="AL35" i="11"/>
  <c r="X43" i="11"/>
  <c r="AL43" i="11" s="1"/>
  <c r="D52" i="11"/>
  <c r="N52" i="11" s="1"/>
  <c r="AN38" i="11" s="1"/>
  <c r="AP38" i="11" s="1"/>
  <c r="B54" i="11"/>
  <c r="N54" i="11" s="1"/>
  <c r="AN40" i="11" s="1"/>
  <c r="AP40" i="11" s="1"/>
  <c r="G57" i="11"/>
  <c r="B22" i="11"/>
  <c r="D24" i="11"/>
  <c r="M24" i="11" s="1"/>
  <c r="AK11" i="11" s="1"/>
  <c r="AD48" i="11"/>
  <c r="AO34" i="11" s="1"/>
  <c r="AD56" i="11"/>
  <c r="AO42" i="11" s="1"/>
  <c r="C4" i="11"/>
  <c r="AI4" i="11" s="1"/>
  <c r="C7" i="11"/>
  <c r="AG7" i="11" s="1"/>
  <c r="I9" i="11"/>
  <c r="AH9" i="11" s="1"/>
  <c r="I10" i="11"/>
  <c r="O11" i="11"/>
  <c r="C12" i="11"/>
  <c r="C36" i="11"/>
  <c r="AM36" i="11" s="1"/>
  <c r="AJ37" i="11"/>
  <c r="C40" i="11"/>
  <c r="AM40" i="11" s="1"/>
  <c r="C44" i="11"/>
  <c r="AJ44" i="11" s="1"/>
  <c r="AA44" i="11"/>
  <c r="E53" i="11"/>
  <c r="N53" i="11" s="1"/>
  <c r="AN39" i="11" s="1"/>
  <c r="AP39" i="11" s="1"/>
  <c r="H58" i="11"/>
  <c r="N58" i="11" s="1"/>
  <c r="AN44" i="11" s="1"/>
  <c r="AP44" i="11" s="1"/>
  <c r="I8" i="11"/>
  <c r="AJ8" i="11" s="1"/>
  <c r="U12" i="11"/>
  <c r="L41" i="11"/>
  <c r="AK41" i="11" s="1"/>
  <c r="I42" i="11"/>
  <c r="AM42" i="11" s="1"/>
  <c r="B51" i="10"/>
  <c r="C36" i="10"/>
  <c r="H52" i="10"/>
  <c r="U37" i="10"/>
  <c r="AM37" i="10" s="1"/>
  <c r="AM44" i="10"/>
  <c r="E24" i="10"/>
  <c r="L11" i="10"/>
  <c r="I34" i="10"/>
  <c r="D49" i="10"/>
  <c r="U38" i="10"/>
  <c r="H53" i="10"/>
  <c r="O53" i="10" s="1"/>
  <c r="AQ38" i="10" s="1"/>
  <c r="AS38" i="10" s="1"/>
  <c r="AJ3" i="10"/>
  <c r="AI3" i="10"/>
  <c r="AH3" i="10"/>
  <c r="I6" i="10"/>
  <c r="AG6" i="10" s="1"/>
  <c r="C22" i="10"/>
  <c r="F9" i="10"/>
  <c r="U10" i="10"/>
  <c r="AB24" i="10"/>
  <c r="AL11" i="10" s="1"/>
  <c r="AI24" i="10"/>
  <c r="AP28" i="10"/>
  <c r="AO28" i="10"/>
  <c r="AN28" i="10"/>
  <c r="AM28" i="10"/>
  <c r="C31" i="10"/>
  <c r="AP31" i="10" s="1"/>
  <c r="B46" i="10"/>
  <c r="O46" i="10" s="1"/>
  <c r="AQ31" i="10" s="1"/>
  <c r="AM50" i="10"/>
  <c r="AF50" i="10"/>
  <c r="AR35" i="10" s="1"/>
  <c r="AB17" i="10"/>
  <c r="AL4" i="10" s="1"/>
  <c r="AI17" i="10"/>
  <c r="J54" i="10"/>
  <c r="AA39" i="10"/>
  <c r="AG3" i="10"/>
  <c r="O12" i="10"/>
  <c r="AP32" i="10"/>
  <c r="F50" i="10"/>
  <c r="O35" i="10"/>
  <c r="AM53" i="10"/>
  <c r="AF53" i="10"/>
  <c r="AR38" i="10" s="1"/>
  <c r="AM54" i="10"/>
  <c r="AI20" i="10"/>
  <c r="AB20" i="10"/>
  <c r="AL7" i="10" s="1"/>
  <c r="AB22" i="10"/>
  <c r="AL9" i="10" s="1"/>
  <c r="AI22" i="10"/>
  <c r="AB25" i="10"/>
  <c r="AL12" i="10" s="1"/>
  <c r="AI25" i="10"/>
  <c r="AG5" i="10"/>
  <c r="AI5" i="10" s="1"/>
  <c r="I25" i="10"/>
  <c r="M25" i="10" s="1"/>
  <c r="AK12" i="10" s="1"/>
  <c r="D48" i="10"/>
  <c r="I33" i="10"/>
  <c r="AM33" i="10" s="1"/>
  <c r="O49" i="10"/>
  <c r="AQ34" i="10" s="1"/>
  <c r="B54" i="10"/>
  <c r="C39" i="10"/>
  <c r="B24" i="10"/>
  <c r="M17" i="10"/>
  <c r="AK4" i="10" s="1"/>
  <c r="AI18" i="10"/>
  <c r="AB18" i="10"/>
  <c r="AL5" i="10" s="1"/>
  <c r="AJ6" i="10"/>
  <c r="C23" i="10"/>
  <c r="F10" i="10"/>
  <c r="R11" i="10"/>
  <c r="AM45" i="10"/>
  <c r="AF45" i="10"/>
  <c r="AR30" i="10" s="1"/>
  <c r="AS30" i="10" s="1"/>
  <c r="AM47" i="10"/>
  <c r="AN32" i="10"/>
  <c r="O43" i="10"/>
  <c r="AQ28" i="10" s="1"/>
  <c r="AM43" i="10"/>
  <c r="AF43" i="10"/>
  <c r="AR28" i="10" s="1"/>
  <c r="AM48" i="10"/>
  <c r="AF48" i="10"/>
  <c r="AR33" i="10" s="1"/>
  <c r="B21" i="10"/>
  <c r="M21" i="10" s="1"/>
  <c r="AK8" i="10" s="1"/>
  <c r="AI21" i="10"/>
  <c r="AB21" i="10"/>
  <c r="AL8" i="10" s="1"/>
  <c r="AS29" i="10"/>
  <c r="AM51" i="10"/>
  <c r="AF51" i="10"/>
  <c r="AR36" i="10" s="1"/>
  <c r="AM52" i="10"/>
  <c r="AG4" i="10"/>
  <c r="I8" i="10"/>
  <c r="C9" i="10"/>
  <c r="C10" i="10"/>
  <c r="I11" i="10"/>
  <c r="U12" i="10"/>
  <c r="B19" i="10"/>
  <c r="M19" i="10" s="1"/>
  <c r="AK6" i="10" s="1"/>
  <c r="C29" i="10"/>
  <c r="AN29" i="10" s="1"/>
  <c r="AM32" i="10"/>
  <c r="U35" i="10"/>
  <c r="I36" i="10"/>
  <c r="B47" i="10"/>
  <c r="C52" i="10"/>
  <c r="O52" i="10" s="1"/>
  <c r="AQ37" i="10" s="1"/>
  <c r="AS37" i="10" s="1"/>
  <c r="E54" i="10"/>
  <c r="AJ4" i="10"/>
  <c r="AJ5" i="10"/>
  <c r="Q19" i="10"/>
  <c r="U23" i="10"/>
  <c r="AB23" i="10" s="1"/>
  <c r="AL10" i="10" s="1"/>
  <c r="F30" i="10"/>
  <c r="AP30" i="10" s="1"/>
  <c r="R34" i="10"/>
  <c r="L36" i="10"/>
  <c r="F38" i="10"/>
  <c r="AD38" i="10"/>
  <c r="E47" i="10"/>
  <c r="S49" i="10"/>
  <c r="I51" i="10"/>
  <c r="I7" i="10"/>
  <c r="O9" i="10"/>
  <c r="U11" i="10"/>
  <c r="I12" i="10"/>
  <c r="B23" i="10"/>
  <c r="M23" i="10" s="1"/>
  <c r="AK10" i="10" s="1"/>
  <c r="C48" i="10"/>
  <c r="E50" i="10"/>
  <c r="O50" i="10" s="1"/>
  <c r="AQ35" i="10" s="1"/>
  <c r="G52" i="10"/>
  <c r="I54" i="10"/>
  <c r="B22" i="10"/>
  <c r="M22" i="10" s="1"/>
  <c r="AK9" i="10" s="1"/>
  <c r="X37" i="10"/>
  <c r="F39" i="10"/>
  <c r="AD39" i="10"/>
  <c r="C7" i="10"/>
  <c r="I9" i="10"/>
  <c r="AG9" i="10" s="1"/>
  <c r="I10" i="10"/>
  <c r="O11" i="10"/>
  <c r="AF46" i="10"/>
  <c r="AR31" i="10" s="1"/>
  <c r="AF54" i="10"/>
  <c r="AR39" i="10" s="1"/>
  <c r="AP29" i="10"/>
  <c r="F34" i="10"/>
  <c r="AP37" i="10"/>
  <c r="R38" i="10"/>
  <c r="AO38" i="10" s="1"/>
  <c r="AF19" i="9"/>
  <c r="AR4" i="9" s="1"/>
  <c r="AS4" i="9" s="1"/>
  <c r="AM19" i="9"/>
  <c r="AM28" i="9"/>
  <c r="AF28" i="9"/>
  <c r="AR13" i="9" s="1"/>
  <c r="AM20" i="9"/>
  <c r="AF20" i="9"/>
  <c r="AR5" i="9" s="1"/>
  <c r="AF24" i="9"/>
  <c r="AR9" i="9" s="1"/>
  <c r="AM24" i="9"/>
  <c r="AM26" i="9"/>
  <c r="AF26" i="9"/>
  <c r="AR11" i="9" s="1"/>
  <c r="AM22" i="9"/>
  <c r="AF22" i="9"/>
  <c r="AR7" i="9" s="1"/>
  <c r="AM23" i="9"/>
  <c r="AM21" i="9"/>
  <c r="AF21" i="9"/>
  <c r="AR6" i="9" s="1"/>
  <c r="AM29" i="9"/>
  <c r="AF29" i="9"/>
  <c r="AR14" i="9" s="1"/>
  <c r="C6" i="9"/>
  <c r="I8" i="9"/>
  <c r="I9" i="9"/>
  <c r="O10" i="9"/>
  <c r="C11" i="9"/>
  <c r="U12" i="9"/>
  <c r="U13" i="9"/>
  <c r="C14" i="9"/>
  <c r="AA14" i="9"/>
  <c r="B25" i="9"/>
  <c r="O25" i="9" s="1"/>
  <c r="AQ10" i="9" s="1"/>
  <c r="D27" i="9"/>
  <c r="F29" i="9"/>
  <c r="L11" i="9"/>
  <c r="F13" i="9"/>
  <c r="AD13" i="9"/>
  <c r="B20" i="9"/>
  <c r="O20" i="9" s="1"/>
  <c r="AQ5" i="9" s="1"/>
  <c r="D22" i="9"/>
  <c r="O22" i="9" s="1"/>
  <c r="AQ7" i="9" s="1"/>
  <c r="F24" i="9"/>
  <c r="O24" i="9" s="1"/>
  <c r="AQ9" i="9" s="1"/>
  <c r="B28" i="9"/>
  <c r="J28" i="9"/>
  <c r="AM3" i="9"/>
  <c r="C8" i="9"/>
  <c r="C9" i="9"/>
  <c r="U11" i="9"/>
  <c r="O13" i="9"/>
  <c r="B23" i="9"/>
  <c r="O23" i="9" s="1"/>
  <c r="AQ8" i="9" s="1"/>
  <c r="AN3" i="9"/>
  <c r="AF23" i="9"/>
  <c r="AR8" i="9" s="1"/>
  <c r="B26" i="9"/>
  <c r="D28" i="9"/>
  <c r="AO3" i="9"/>
  <c r="C7" i="9"/>
  <c r="AM7" i="9" s="1"/>
  <c r="C10" i="9"/>
  <c r="D26" i="9"/>
  <c r="C4" i="9"/>
  <c r="AO4" i="9" s="1"/>
  <c r="I6" i="9"/>
  <c r="O8" i="9"/>
  <c r="U10" i="9"/>
  <c r="C12" i="9"/>
  <c r="AA12" i="9"/>
  <c r="I14" i="9"/>
  <c r="AG14" i="9"/>
  <c r="AM29" i="8"/>
  <c r="AF29" i="8"/>
  <c r="AR14" i="8" s="1"/>
  <c r="O23" i="8"/>
  <c r="AQ8" i="8" s="1"/>
  <c r="AM19" i="8"/>
  <c r="AF19" i="8"/>
  <c r="AR4" i="8" s="1"/>
  <c r="AM21" i="8"/>
  <c r="AF21" i="8"/>
  <c r="AR6" i="8" s="1"/>
  <c r="C4" i="8"/>
  <c r="AN4" i="8" s="1"/>
  <c r="F7" i="8"/>
  <c r="F10" i="8"/>
  <c r="R11" i="8"/>
  <c r="L12" i="8"/>
  <c r="L13" i="8"/>
  <c r="R14" i="8"/>
  <c r="T20" i="8"/>
  <c r="AF20" i="8" s="1"/>
  <c r="AR5" i="8" s="1"/>
  <c r="B22" i="8"/>
  <c r="O22" i="8" s="1"/>
  <c r="AQ7" i="8" s="1"/>
  <c r="V22" i="8"/>
  <c r="AM22" i="8" s="1"/>
  <c r="S23" i="8"/>
  <c r="D24" i="8"/>
  <c r="O24" i="8" s="1"/>
  <c r="AQ9" i="8" s="1"/>
  <c r="X24" i="8"/>
  <c r="U25" i="8"/>
  <c r="F26" i="8"/>
  <c r="O26" i="8" s="1"/>
  <c r="AQ11" i="8" s="1"/>
  <c r="Z26" i="8"/>
  <c r="AM26" i="8" s="1"/>
  <c r="W27" i="8"/>
  <c r="H28" i="8"/>
  <c r="T28" i="8"/>
  <c r="AB28" i="8"/>
  <c r="C5" i="8"/>
  <c r="C6" i="8"/>
  <c r="I8" i="8"/>
  <c r="O10" i="8"/>
  <c r="C11" i="8"/>
  <c r="U12" i="8"/>
  <c r="C14" i="8"/>
  <c r="AA14" i="8"/>
  <c r="T23" i="8"/>
  <c r="B25" i="8"/>
  <c r="O25" i="8" s="1"/>
  <c r="AQ10" i="8" s="1"/>
  <c r="V25" i="8"/>
  <c r="D27" i="8"/>
  <c r="O27" i="8" s="1"/>
  <c r="AQ12" i="8" s="1"/>
  <c r="X27" i="8"/>
  <c r="F29" i="8"/>
  <c r="O29" i="8" s="1"/>
  <c r="AQ14" i="8" s="1"/>
  <c r="L11" i="8"/>
  <c r="F12" i="8"/>
  <c r="B20" i="8"/>
  <c r="O20" i="8" s="1"/>
  <c r="AQ5" i="8" s="1"/>
  <c r="B28" i="8"/>
  <c r="AM3" i="8"/>
  <c r="I7" i="8"/>
  <c r="C9" i="8"/>
  <c r="U11" i="8"/>
  <c r="O13" i="8"/>
  <c r="AD14" i="8"/>
  <c r="T24" i="8"/>
  <c r="AF24" i="8" s="1"/>
  <c r="AR9" i="8" s="1"/>
  <c r="D28" i="8"/>
  <c r="X28" i="8"/>
  <c r="C10" i="8"/>
  <c r="AF18" i="8"/>
  <c r="AR3" i="8" s="1"/>
  <c r="AG14" i="8"/>
  <c r="AP8" i="8" l="1"/>
  <c r="AS3" i="9"/>
  <c r="AM5" i="9"/>
  <c r="AJ8" i="10"/>
  <c r="AH8" i="10"/>
  <c r="AG8" i="10"/>
  <c r="AG7" i="10"/>
  <c r="AM3" i="10"/>
  <c r="AH6" i="10"/>
  <c r="AI6" i="10" s="1"/>
  <c r="AM4" i="10"/>
  <c r="AN4" i="10"/>
  <c r="AH11" i="11"/>
  <c r="AB23" i="11"/>
  <c r="AL10" i="11" s="1"/>
  <c r="AM10" i="11" s="1"/>
  <c r="AG10" i="11"/>
  <c r="AM5" i="11"/>
  <c r="AH6" i="11"/>
  <c r="AM7" i="10"/>
  <c r="AH10" i="11"/>
  <c r="AJ40" i="11"/>
  <c r="AB20" i="11"/>
  <c r="AL7" i="11" s="1"/>
  <c r="AM7" i="11" s="1"/>
  <c r="AG11" i="10"/>
  <c r="AH11" i="10"/>
  <c r="AS31" i="10"/>
  <c r="AN38" i="10"/>
  <c r="AK39" i="11"/>
  <c r="AQ39" i="11" s="1"/>
  <c r="AJ10" i="11"/>
  <c r="N57" i="11"/>
  <c r="AN43" i="11" s="1"/>
  <c r="AP43" i="11" s="1"/>
  <c r="O48" i="10"/>
  <c r="AQ33" i="10" s="1"/>
  <c r="AS33" i="10" s="1"/>
  <c r="AM30" i="10"/>
  <c r="AM29" i="10"/>
  <c r="AN36" i="10"/>
  <c r="M24" i="10"/>
  <c r="AK11" i="10" s="1"/>
  <c r="AK13" i="10" s="1"/>
  <c r="AJ11" i="11"/>
  <c r="AL40" i="11"/>
  <c r="AK40" i="11"/>
  <c r="AG9" i="11"/>
  <c r="AI9" i="11" s="1"/>
  <c r="AJ38" i="11"/>
  <c r="AJ43" i="11"/>
  <c r="AS35" i="10"/>
  <c r="AJ9" i="10"/>
  <c r="AO39" i="10"/>
  <c r="AO36" i="10"/>
  <c r="AM44" i="11"/>
  <c r="AL39" i="11"/>
  <c r="AJ9" i="11"/>
  <c r="AP42" i="11"/>
  <c r="AO29" i="10"/>
  <c r="AJ12" i="10"/>
  <c r="AM38" i="10"/>
  <c r="AN5" i="10"/>
  <c r="AR5" i="10" s="1"/>
  <c r="AK44" i="11"/>
  <c r="M22" i="11"/>
  <c r="AK9" i="11" s="1"/>
  <c r="AK38" i="11"/>
  <c r="AQ38" i="11" s="1"/>
  <c r="AU38" i="11" s="1"/>
  <c r="AG6" i="11"/>
  <c r="AM9" i="10"/>
  <c r="AP35" i="10"/>
  <c r="AQ37" i="11"/>
  <c r="AJ39" i="11"/>
  <c r="AM38" i="11"/>
  <c r="AO34" i="10"/>
  <c r="AN34" i="10"/>
  <c r="AT32" i="10"/>
  <c r="AO33" i="10"/>
  <c r="N51" i="11"/>
  <c r="AN37" i="11" s="1"/>
  <c r="AP37" i="11" s="1"/>
  <c r="AS37" i="11" s="1"/>
  <c r="AM4" i="11"/>
  <c r="AS7" i="9"/>
  <c r="AM11" i="11"/>
  <c r="AM8" i="11"/>
  <c r="AB25" i="11"/>
  <c r="AL12" i="11" s="1"/>
  <c r="AI10" i="11"/>
  <c r="AG12" i="11"/>
  <c r="AH12" i="11"/>
  <c r="AM11" i="10"/>
  <c r="AM5" i="10"/>
  <c r="AM10" i="10"/>
  <c r="AG12" i="10"/>
  <c r="AM13" i="9"/>
  <c r="AP12" i="8"/>
  <c r="AN11" i="9"/>
  <c r="AS14" i="8"/>
  <c r="O29" i="9"/>
  <c r="AQ14" i="9" s="1"/>
  <c r="AS14" i="9" s="1"/>
  <c r="AN5" i="9"/>
  <c r="AP5" i="9"/>
  <c r="AO4" i="8"/>
  <c r="AN9" i="8"/>
  <c r="AN9" i="9"/>
  <c r="AP14" i="9"/>
  <c r="AM4" i="8"/>
  <c r="AS6" i="8"/>
  <c r="AP4" i="9"/>
  <c r="O27" i="9"/>
  <c r="AQ12" i="9" s="1"/>
  <c r="AS12" i="9" s="1"/>
  <c r="AP4" i="8"/>
  <c r="AT4" i="8" s="1"/>
  <c r="AS9" i="9"/>
  <c r="AN13" i="9"/>
  <c r="AO13" i="9" s="1"/>
  <c r="AM27" i="9"/>
  <c r="AS6" i="9"/>
  <c r="AN6" i="8"/>
  <c r="AO6" i="8" s="1"/>
  <c r="AM6" i="8"/>
  <c r="AP5" i="8"/>
  <c r="AM10" i="9"/>
  <c r="AS4" i="8"/>
  <c r="AM5" i="8"/>
  <c r="AS3" i="8"/>
  <c r="AP7" i="8"/>
  <c r="AN6" i="9"/>
  <c r="AP11" i="9"/>
  <c r="AS5" i="9"/>
  <c r="AN7" i="8"/>
  <c r="AM8" i="9"/>
  <c r="AM12" i="8"/>
  <c r="AM14" i="8"/>
  <c r="AM13" i="8"/>
  <c r="AM6" i="9"/>
  <c r="AP6" i="9"/>
  <c r="AM4" i="9"/>
  <c r="AF25" i="9"/>
  <c r="AR10" i="9" s="1"/>
  <c r="AR15" i="9" s="1"/>
  <c r="AM11" i="8"/>
  <c r="AN4" i="9"/>
  <c r="AP12" i="9"/>
  <c r="AF27" i="8"/>
  <c r="AR12" i="8" s="1"/>
  <c r="AS12" i="8" s="1"/>
  <c r="AN13" i="8"/>
  <c r="AT3" i="8"/>
  <c r="AN12" i="8"/>
  <c r="AM10" i="8"/>
  <c r="AM7" i="8"/>
  <c r="AM20" i="8"/>
  <c r="AM25" i="8"/>
  <c r="AP13" i="8"/>
  <c r="AM24" i="8"/>
  <c r="O28" i="8"/>
  <c r="AQ13" i="8" s="1"/>
  <c r="AF26" i="8"/>
  <c r="AR11" i="8" s="1"/>
  <c r="AS11" i="8" s="1"/>
  <c r="AM9" i="8"/>
  <c r="AO9" i="8" s="1"/>
  <c r="AM28" i="8"/>
  <c r="AM27" i="8"/>
  <c r="AU35" i="11"/>
  <c r="AS35" i="11"/>
  <c r="AU39" i="11"/>
  <c r="AS39" i="11"/>
  <c r="AU37" i="11"/>
  <c r="AG4" i="11"/>
  <c r="AL41" i="11"/>
  <c r="AL45" i="11" s="1"/>
  <c r="AO45" i="11"/>
  <c r="AK36" i="11"/>
  <c r="AQ36" i="11" s="1"/>
  <c r="AG8" i="11"/>
  <c r="AJ12" i="11"/>
  <c r="AJ7" i="11"/>
  <c r="AI22" i="11"/>
  <c r="AI19" i="11"/>
  <c r="AN6" i="11" s="1"/>
  <c r="AB19" i="11"/>
  <c r="AL6" i="11" s="1"/>
  <c r="AM6" i="11" s="1"/>
  <c r="AN11" i="11"/>
  <c r="AJ41" i="11"/>
  <c r="AQ34" i="11"/>
  <c r="AH5" i="11"/>
  <c r="AP36" i="11"/>
  <c r="AL42" i="11"/>
  <c r="AH8" i="11"/>
  <c r="AN8" i="11" s="1"/>
  <c r="AJ42" i="11"/>
  <c r="AL36" i="11"/>
  <c r="AJ5" i="11"/>
  <c r="AM41" i="11"/>
  <c r="AM45" i="11" s="1"/>
  <c r="AM3" i="11"/>
  <c r="AK13" i="11"/>
  <c r="AL44" i="11"/>
  <c r="AK42" i="11"/>
  <c r="AQ42" i="11" s="1"/>
  <c r="AJ36" i="11"/>
  <c r="AJ4" i="11"/>
  <c r="AI6" i="11"/>
  <c r="AM12" i="11"/>
  <c r="AG11" i="11"/>
  <c r="AI11" i="11" s="1"/>
  <c r="AG5" i="11"/>
  <c r="AI23" i="11"/>
  <c r="AH4" i="11"/>
  <c r="AH7" i="11"/>
  <c r="AM9" i="11"/>
  <c r="AQ40" i="11"/>
  <c r="AQ43" i="11"/>
  <c r="AN3" i="11"/>
  <c r="AP34" i="11"/>
  <c r="AP36" i="10"/>
  <c r="AM35" i="10"/>
  <c r="AH7" i="10"/>
  <c r="AJ7" i="10"/>
  <c r="AO35" i="10"/>
  <c r="AP34" i="10"/>
  <c r="AM8" i="10"/>
  <c r="AJ11" i="10"/>
  <c r="AN11" i="10" s="1"/>
  <c r="O54" i="10"/>
  <c r="AQ39" i="10" s="1"/>
  <c r="AS39" i="10" s="1"/>
  <c r="AN33" i="10"/>
  <c r="AT33" i="10" s="1"/>
  <c r="AS28" i="10"/>
  <c r="AJ10" i="10"/>
  <c r="AX32" i="10"/>
  <c r="AO37" i="10"/>
  <c r="AT28" i="10"/>
  <c r="AI11" i="10"/>
  <c r="AN35" i="10"/>
  <c r="AT35" i="10" s="1"/>
  <c r="AN30" i="10"/>
  <c r="AT30" i="10" s="1"/>
  <c r="AM31" i="10"/>
  <c r="AN3" i="10"/>
  <c r="AH9" i="10"/>
  <c r="AN9" i="10" s="1"/>
  <c r="AI19" i="10"/>
  <c r="AB19" i="10"/>
  <c r="AL6" i="10" s="1"/>
  <c r="AL13" i="10" s="1"/>
  <c r="AI23" i="10"/>
  <c r="AN37" i="10"/>
  <c r="AT37" i="10" s="1"/>
  <c r="AN39" i="10"/>
  <c r="AM12" i="10"/>
  <c r="AN31" i="10"/>
  <c r="AT31" i="10" s="1"/>
  <c r="AM36" i="10"/>
  <c r="AP39" i="10"/>
  <c r="AM34" i="10"/>
  <c r="AG10" i="10"/>
  <c r="AM39" i="10"/>
  <c r="AO30" i="10"/>
  <c r="AO40" i="10" s="1"/>
  <c r="AP38" i="10"/>
  <c r="AT38" i="10" s="1"/>
  <c r="AO31" i="10"/>
  <c r="O51" i="10"/>
  <c r="AQ36" i="10" s="1"/>
  <c r="AS36" i="10" s="1"/>
  <c r="AT29" i="10"/>
  <c r="AF49" i="10"/>
  <c r="AR34" i="10" s="1"/>
  <c r="AS34" i="10" s="1"/>
  <c r="AM49" i="10"/>
  <c r="O47" i="10"/>
  <c r="AQ32" i="10" s="1"/>
  <c r="AS32" i="10" s="1"/>
  <c r="AV32" i="10" s="1"/>
  <c r="AH10" i="10"/>
  <c r="AH12" i="10"/>
  <c r="AN12" i="10" s="1"/>
  <c r="AP9" i="9"/>
  <c r="AT9" i="9" s="1"/>
  <c r="AT3" i="9"/>
  <c r="AM9" i="9"/>
  <c r="AP13" i="9"/>
  <c r="AN14" i="9"/>
  <c r="AT14" i="9" s="1"/>
  <c r="O26" i="9"/>
  <c r="AQ11" i="9" s="1"/>
  <c r="AS11" i="9" s="1"/>
  <c r="AS8" i="9"/>
  <c r="AM14" i="9"/>
  <c r="AM12" i="9"/>
  <c r="O28" i="9"/>
  <c r="AQ13" i="9" s="1"/>
  <c r="AS13" i="9" s="1"/>
  <c r="AP8" i="9"/>
  <c r="AN8" i="9"/>
  <c r="AO8" i="9" s="1"/>
  <c r="AN10" i="9"/>
  <c r="AP10" i="9"/>
  <c r="AN7" i="9"/>
  <c r="AO7" i="9" s="1"/>
  <c r="AN12" i="9"/>
  <c r="AM11" i="9"/>
  <c r="AO11" i="9" s="1"/>
  <c r="AP7" i="9"/>
  <c r="AQ15" i="8"/>
  <c r="AF22" i="8"/>
  <c r="AR7" i="8" s="1"/>
  <c r="AS7" i="8" s="1"/>
  <c r="AP6" i="8"/>
  <c r="AS9" i="8"/>
  <c r="AN14" i="8"/>
  <c r="AO14" i="8" s="1"/>
  <c r="AN8" i="8"/>
  <c r="AX3" i="8"/>
  <c r="AN5" i="8"/>
  <c r="AN10" i="8"/>
  <c r="AP11" i="8"/>
  <c r="AN11" i="8"/>
  <c r="AO11" i="8" s="1"/>
  <c r="AM23" i="8"/>
  <c r="AF23" i="8"/>
  <c r="AR8" i="8" s="1"/>
  <c r="AS8" i="8" s="1"/>
  <c r="AM8" i="8"/>
  <c r="AF28" i="8"/>
  <c r="AR13" i="8" s="1"/>
  <c r="AS13" i="8" s="1"/>
  <c r="AF25" i="8"/>
  <c r="AR10" i="8" s="1"/>
  <c r="AS10" i="8" s="1"/>
  <c r="AS5" i="8"/>
  <c r="AP14" i="8"/>
  <c r="AP9" i="8"/>
  <c r="AP10" i="8"/>
  <c r="AO13" i="8" l="1"/>
  <c r="AT9" i="8"/>
  <c r="AX9" i="8" s="1"/>
  <c r="AX4" i="8"/>
  <c r="AO5" i="9"/>
  <c r="AT11" i="9"/>
  <c r="AO6" i="9"/>
  <c r="AT4" i="9"/>
  <c r="AX4" i="9" s="1"/>
  <c r="AN8" i="10"/>
  <c r="AR8" i="10" s="1"/>
  <c r="AP4" i="10"/>
  <c r="AI9" i="10"/>
  <c r="AI8" i="10"/>
  <c r="AN6" i="10"/>
  <c r="AR6" i="10" s="1"/>
  <c r="AR4" i="10"/>
  <c r="AP8" i="10"/>
  <c r="AN10" i="11"/>
  <c r="AN9" i="11"/>
  <c r="AP9" i="11" s="1"/>
  <c r="AG13" i="11"/>
  <c r="AT34" i="10"/>
  <c r="AI10" i="10"/>
  <c r="AS38" i="11"/>
  <c r="AT36" i="10"/>
  <c r="AP5" i="10"/>
  <c r="AJ45" i="11"/>
  <c r="AK45" i="11"/>
  <c r="AQ44" i="11"/>
  <c r="AR40" i="10"/>
  <c r="AM40" i="10"/>
  <c r="AI12" i="11"/>
  <c r="AQ41" i="11"/>
  <c r="AN45" i="11"/>
  <c r="AP45" i="11" s="1"/>
  <c r="AT13" i="9"/>
  <c r="AX13" i="9" s="1"/>
  <c r="AO9" i="9"/>
  <c r="AT5" i="9"/>
  <c r="AX5" i="9" s="1"/>
  <c r="AN12" i="11"/>
  <c r="AI8" i="11"/>
  <c r="AN7" i="11"/>
  <c r="AR7" i="11" s="1"/>
  <c r="AI7" i="11"/>
  <c r="AN4" i="11"/>
  <c r="AR4" i="11" s="1"/>
  <c r="AN10" i="10"/>
  <c r="AP10" i="10" s="1"/>
  <c r="AM6" i="10"/>
  <c r="AJ13" i="10"/>
  <c r="AG13" i="10"/>
  <c r="AH13" i="10"/>
  <c r="AI12" i="10"/>
  <c r="AO7" i="8"/>
  <c r="AT5" i="8"/>
  <c r="AV5" i="8" s="1"/>
  <c r="AV3" i="8"/>
  <c r="AO12" i="8"/>
  <c r="AT7" i="8"/>
  <c r="AV7" i="8" s="1"/>
  <c r="AT6" i="9"/>
  <c r="AX6" i="9" s="1"/>
  <c r="AO12" i="9"/>
  <c r="AS10" i="9"/>
  <c r="AS15" i="9" s="1"/>
  <c r="AT13" i="8"/>
  <c r="AV13" i="8" s="1"/>
  <c r="AV4" i="8"/>
  <c r="AN15" i="8"/>
  <c r="AT8" i="9"/>
  <c r="AV8" i="9" s="1"/>
  <c r="AX13" i="8"/>
  <c r="AP15" i="9"/>
  <c r="AO8" i="8"/>
  <c r="AT12" i="9"/>
  <c r="AV12" i="9" s="1"/>
  <c r="AO10" i="8"/>
  <c r="AM15" i="8"/>
  <c r="AP15" i="8"/>
  <c r="AS15" i="8"/>
  <c r="AT12" i="8"/>
  <c r="AR6" i="11"/>
  <c r="AP6" i="11"/>
  <c r="AR9" i="11"/>
  <c r="AU40" i="11"/>
  <c r="AS40" i="11"/>
  <c r="AU36" i="11"/>
  <c r="AS36" i="11"/>
  <c r="AU41" i="11"/>
  <c r="AS41" i="11"/>
  <c r="AJ13" i="11"/>
  <c r="AL13" i="11"/>
  <c r="AM13" i="11" s="1"/>
  <c r="AU42" i="11"/>
  <c r="AS42" i="11"/>
  <c r="AH13" i="11"/>
  <c r="AR8" i="11"/>
  <c r="AP8" i="11"/>
  <c r="AR3" i="11"/>
  <c r="AP3" i="11"/>
  <c r="AP12" i="11"/>
  <c r="AR12" i="11"/>
  <c r="AI5" i="11"/>
  <c r="AR11" i="11"/>
  <c r="AP11" i="11"/>
  <c r="AQ45" i="11"/>
  <c r="AU34" i="11"/>
  <c r="AS34" i="11"/>
  <c r="AR10" i="11"/>
  <c r="AP10" i="11"/>
  <c r="AU43" i="11"/>
  <c r="AS43" i="11"/>
  <c r="AN5" i="11"/>
  <c r="AX36" i="10"/>
  <c r="AV36" i="10"/>
  <c r="AV38" i="10"/>
  <c r="AX38" i="10"/>
  <c r="AX34" i="10"/>
  <c r="AV34" i="10"/>
  <c r="AM13" i="10"/>
  <c r="AV35" i="10"/>
  <c r="AX35" i="10"/>
  <c r="AX33" i="10"/>
  <c r="AV33" i="10"/>
  <c r="AI7" i="10"/>
  <c r="AR10" i="10"/>
  <c r="AP40" i="10"/>
  <c r="AR9" i="10"/>
  <c r="AP9" i="10"/>
  <c r="AX31" i="10"/>
  <c r="AV31" i="10"/>
  <c r="AR3" i="10"/>
  <c r="AP3" i="10"/>
  <c r="AR11" i="10"/>
  <c r="AP11" i="10"/>
  <c r="AX37" i="10"/>
  <c r="AV37" i="10"/>
  <c r="AN40" i="10"/>
  <c r="AV30" i="10"/>
  <c r="AX30" i="10"/>
  <c r="AN7" i="10"/>
  <c r="AP12" i="10"/>
  <c r="AR12" i="10"/>
  <c r="AX29" i="10"/>
  <c r="AV29" i="10"/>
  <c r="AT39" i="10"/>
  <c r="AX28" i="10"/>
  <c r="AV28" i="10"/>
  <c r="AQ40" i="10"/>
  <c r="AS40" i="10" s="1"/>
  <c r="AV13" i="9"/>
  <c r="AX9" i="9"/>
  <c r="AV9" i="9"/>
  <c r="AM15" i="9"/>
  <c r="AT7" i="9"/>
  <c r="AX14" i="9"/>
  <c r="AV14" i="9"/>
  <c r="AO14" i="9"/>
  <c r="AQ15" i="9"/>
  <c r="AN15" i="9"/>
  <c r="AT10" i="9"/>
  <c r="AX11" i="9"/>
  <c r="AV11" i="9"/>
  <c r="AO10" i="9"/>
  <c r="AX3" i="9"/>
  <c r="AV3" i="9"/>
  <c r="AV9" i="8"/>
  <c r="AT14" i="8"/>
  <c r="AT6" i="8"/>
  <c r="AT10" i="8"/>
  <c r="AR15" i="8"/>
  <c r="AO5" i="8"/>
  <c r="AT11" i="8"/>
  <c r="AT8" i="8"/>
  <c r="AX7" i="8" l="1"/>
  <c r="AX5" i="8"/>
  <c r="AV5" i="9"/>
  <c r="AV4" i="9"/>
  <c r="AP6" i="10"/>
  <c r="AR39" i="11"/>
  <c r="AS44" i="11"/>
  <c r="AR44" i="11" s="1"/>
  <c r="AU44" i="11"/>
  <c r="AP7" i="11"/>
  <c r="AR36" i="11"/>
  <c r="AP4" i="11"/>
  <c r="AI13" i="11"/>
  <c r="AI13" i="10"/>
  <c r="AV6" i="9"/>
  <c r="AX12" i="9"/>
  <c r="AX8" i="9"/>
  <c r="AO15" i="9"/>
  <c r="AO15" i="8"/>
  <c r="AV12" i="8"/>
  <c r="AX12" i="8"/>
  <c r="AR38" i="11"/>
  <c r="AR34" i="11"/>
  <c r="AP5" i="11"/>
  <c r="AR5" i="11"/>
  <c r="AN13" i="11"/>
  <c r="AR40" i="11"/>
  <c r="AR43" i="11"/>
  <c r="AR35" i="11"/>
  <c r="AR41" i="11"/>
  <c r="AR42" i="11"/>
  <c r="AR37" i="11"/>
  <c r="AP7" i="10"/>
  <c r="AR7" i="10"/>
  <c r="AN13" i="10"/>
  <c r="AX39" i="10"/>
  <c r="AV39" i="10"/>
  <c r="AU39" i="10" s="1"/>
  <c r="AX7" i="9"/>
  <c r="AV7" i="9"/>
  <c r="AT15" i="9"/>
  <c r="AX10" i="9"/>
  <c r="AV10" i="9"/>
  <c r="AV10" i="8"/>
  <c r="AX10" i="8"/>
  <c r="AX6" i="8"/>
  <c r="AV6" i="8"/>
  <c r="AX14" i="8"/>
  <c r="AV14" i="8"/>
  <c r="AT15" i="8"/>
  <c r="AX11" i="8"/>
  <c r="AV11" i="8"/>
  <c r="AX8" i="8"/>
  <c r="AV8" i="8"/>
  <c r="AO7" i="10" l="1"/>
  <c r="AO3" i="10"/>
  <c r="AO5" i="11"/>
  <c r="AU36" i="10"/>
  <c r="AU30" i="10"/>
  <c r="AU4" i="9"/>
  <c r="AU10" i="9"/>
  <c r="AU14" i="8"/>
  <c r="AU13" i="9"/>
  <c r="AU8" i="9"/>
  <c r="AU8" i="8"/>
  <c r="AU12" i="9"/>
  <c r="AU11" i="9"/>
  <c r="AU3" i="9"/>
  <c r="AU5" i="9"/>
  <c r="AO7" i="11"/>
  <c r="AO12" i="11"/>
  <c r="AO9" i="11"/>
  <c r="AO6" i="11"/>
  <c r="AO8" i="11"/>
  <c r="AO4" i="11"/>
  <c r="AO10" i="11"/>
  <c r="AO3" i="11"/>
  <c r="AO11" i="11"/>
  <c r="AU35" i="10"/>
  <c r="AO12" i="10"/>
  <c r="AO5" i="10"/>
  <c r="AU33" i="10"/>
  <c r="AO6" i="10"/>
  <c r="AU31" i="10"/>
  <c r="AO9" i="10"/>
  <c r="AU38" i="10"/>
  <c r="AU32" i="10"/>
  <c r="AU28" i="10"/>
  <c r="AU34" i="10"/>
  <c r="AO10" i="10"/>
  <c r="AU37" i="10"/>
  <c r="AO8" i="10"/>
  <c r="AU29" i="10"/>
  <c r="AO11" i="10"/>
  <c r="AO4" i="10"/>
  <c r="AU7" i="9"/>
  <c r="AU6" i="9"/>
  <c r="AU9" i="9"/>
  <c r="AU14" i="9"/>
  <c r="AU11" i="8"/>
  <c r="AU6" i="8"/>
  <c r="AU13" i="8"/>
  <c r="AU4" i="8"/>
  <c r="AU3" i="8"/>
  <c r="AU12" i="8"/>
  <c r="AU5" i="8"/>
  <c r="AU10" i="8"/>
  <c r="AU7" i="8"/>
  <c r="AU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</author>
  </authors>
  <commentList>
    <comment ref="R2" authorId="0" shapeId="0" xr:uid="{C3983A4B-089E-47B3-8625-7A6015528A2A}">
      <text>
        <r>
          <rPr>
            <b/>
            <sz val="9"/>
            <color indexed="81"/>
            <rFont val="ＭＳ Ｐゴシック"/>
            <family val="3"/>
            <charset val="128"/>
          </rPr>
          <t>更新等の最新日付を入力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</author>
  </authors>
  <commentList>
    <comment ref="R2" authorId="0" shapeId="0" xr:uid="{CD0863EA-C4DB-41D8-8572-16723FD09592}">
      <text>
        <r>
          <rPr>
            <b/>
            <sz val="9"/>
            <color indexed="81"/>
            <rFont val="ＭＳ Ｐゴシック"/>
            <family val="3"/>
            <charset val="128"/>
          </rPr>
          <t>更新等の最新日付を入力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</author>
  </authors>
  <commentList>
    <comment ref="R2" authorId="0" shapeId="0" xr:uid="{2852A63F-AA6B-4651-A001-3FBBDCF02618}">
      <text>
        <r>
          <rPr>
            <b/>
            <sz val="9"/>
            <color indexed="81"/>
            <rFont val="ＭＳ Ｐゴシック"/>
            <family val="3"/>
            <charset val="128"/>
          </rPr>
          <t>更新等の最新日付を入力</t>
        </r>
      </text>
    </comment>
  </commentList>
</comments>
</file>

<file path=xl/sharedStrings.xml><?xml version="1.0" encoding="utf-8"?>
<sst xmlns="http://schemas.openxmlformats.org/spreadsheetml/2006/main" count="2540" uniqueCount="347">
  <si>
    <t>節</t>
    <rPh sb="0" eb="1">
      <t>セツ</t>
    </rPh>
    <phoneticPr fontId="1"/>
  </si>
  <si>
    <t>日・会場</t>
    <rPh sb="0" eb="1">
      <t>ヒ</t>
    </rPh>
    <rPh sb="2" eb="4">
      <t>カイジョウ</t>
    </rPh>
    <phoneticPr fontId="1"/>
  </si>
  <si>
    <t>対戦</t>
    <rPh sb="0" eb="2">
      <t>タイセン</t>
    </rPh>
    <phoneticPr fontId="1"/>
  </si>
  <si>
    <t>結果</t>
    <rPh sb="0" eb="2">
      <t>ケッカ</t>
    </rPh>
    <phoneticPr fontId="1"/>
  </si>
  <si>
    <t>審判</t>
    <rPh sb="0" eb="2">
      <t>シンパン</t>
    </rPh>
    <phoneticPr fontId="1"/>
  </si>
  <si>
    <t>備　考</t>
    <rPh sb="0" eb="1">
      <t>ソナエ</t>
    </rPh>
    <rPh sb="2" eb="3">
      <t>コウ</t>
    </rPh>
    <phoneticPr fontId="1"/>
  </si>
  <si>
    <t>：</t>
    <phoneticPr fontId="1"/>
  </si>
  <si>
    <t>BP</t>
    <phoneticPr fontId="1"/>
  </si>
  <si>
    <t>①09:00</t>
    <phoneticPr fontId="1"/>
  </si>
  <si>
    <t>②10:15</t>
    <phoneticPr fontId="1"/>
  </si>
  <si>
    <t>③11:30</t>
    <phoneticPr fontId="1"/>
  </si>
  <si>
    <t>⑤14:00</t>
    <phoneticPr fontId="1"/>
  </si>
  <si>
    <t>④12:45</t>
    <phoneticPr fontId="1"/>
  </si>
  <si>
    <t>⑥15:15</t>
    <phoneticPr fontId="1"/>
  </si>
  <si>
    <t>グランド</t>
    <phoneticPr fontId="1"/>
  </si>
  <si>
    <t>ＢＰチーム</t>
  </si>
  <si>
    <t>松浪</t>
  </si>
  <si>
    <t>Wマス</t>
  </si>
  <si>
    <t>ＢＰチーム</t>
    <phoneticPr fontId="1"/>
  </si>
  <si>
    <t>8:00-18:00</t>
  </si>
  <si>
    <t>9:00-17:00</t>
  </si>
  <si>
    <t>緑ヶ丘</t>
    <rPh sb="0" eb="3">
      <t>ミドリガオカ</t>
    </rPh>
    <phoneticPr fontId="1"/>
  </si>
  <si>
    <t>テヴェ</t>
    <phoneticPr fontId="1"/>
  </si>
  <si>
    <t>大和</t>
    <rPh sb="0" eb="2">
      <t>ヤマト</t>
    </rPh>
    <phoneticPr fontId="1"/>
  </si>
  <si>
    <t>綾瀬スポーツ公園</t>
    <rPh sb="0" eb="2">
      <t>アヤセ</t>
    </rPh>
    <rPh sb="6" eb="8">
      <t>コウエン</t>
    </rPh>
    <phoneticPr fontId="1"/>
  </si>
  <si>
    <t>サロンパス</t>
    <phoneticPr fontId="1"/>
  </si>
  <si>
    <t>：</t>
  </si>
  <si>
    <t>寒川</t>
  </si>
  <si>
    <t>小田原</t>
    <rPh sb="0" eb="3">
      <t>オダワラ</t>
    </rPh>
    <phoneticPr fontId="1"/>
  </si>
  <si>
    <t>V港北</t>
    <rPh sb="1" eb="3">
      <t>コウホク</t>
    </rPh>
    <phoneticPr fontId="1"/>
  </si>
  <si>
    <t>山王</t>
    <rPh sb="0" eb="2">
      <t>サンノウ</t>
    </rPh>
    <phoneticPr fontId="1"/>
  </si>
  <si>
    <t>浅野</t>
    <rPh sb="0" eb="2">
      <t>アサノ</t>
    </rPh>
    <phoneticPr fontId="1"/>
  </si>
  <si>
    <t>TFC</t>
    <phoneticPr fontId="1"/>
  </si>
  <si>
    <t>　　月　　日(　)</t>
    <rPh sb="2" eb="3">
      <t>ツキ</t>
    </rPh>
    <rPh sb="5" eb="6">
      <t>ヒ</t>
    </rPh>
    <phoneticPr fontId="1"/>
  </si>
  <si>
    <t>(取得チーム）</t>
    <rPh sb="1" eb="3">
      <t>シュトク</t>
    </rPh>
    <phoneticPr fontId="1"/>
  </si>
  <si>
    <t>節</t>
  </si>
  <si>
    <t>日・会場</t>
  </si>
  <si>
    <t>対戦</t>
  </si>
  <si>
    <t>結果</t>
  </si>
  <si>
    <t>審判</t>
  </si>
  <si>
    <t>BP</t>
  </si>
  <si>
    <t>FC430</t>
  </si>
  <si>
    <t>①09:00</t>
  </si>
  <si>
    <t>②10:15</t>
  </si>
  <si>
    <t>③11:30</t>
  </si>
  <si>
    <t>④12:45</t>
  </si>
  <si>
    <t>⑤14:00</t>
  </si>
  <si>
    <t>備　考</t>
  </si>
  <si>
    <t>インスペクター</t>
  </si>
  <si>
    <t>会場</t>
    <rPh sb="0" eb="2">
      <t>カイジョウ</t>
    </rPh>
    <phoneticPr fontId="1"/>
  </si>
  <si>
    <t>パフォ</t>
    <phoneticPr fontId="1"/>
  </si>
  <si>
    <t>予備日</t>
    <rPh sb="0" eb="3">
      <t>ヨビビ</t>
    </rPh>
    <phoneticPr fontId="1"/>
  </si>
  <si>
    <t>コロコロ倶楽部</t>
    <rPh sb="4" eb="7">
      <t>クラブ</t>
    </rPh>
    <phoneticPr fontId="1"/>
  </si>
  <si>
    <t>①09:30</t>
    <phoneticPr fontId="1"/>
  </si>
  <si>
    <t>②10:45</t>
    <phoneticPr fontId="1"/>
  </si>
  <si>
    <t>③12:00</t>
    <phoneticPr fontId="1"/>
  </si>
  <si>
    <t>④13:15</t>
    <phoneticPr fontId="1"/>
  </si>
  <si>
    <t>⑤14:30</t>
    <phoneticPr fontId="1"/>
  </si>
  <si>
    <t>厚木40</t>
    <phoneticPr fontId="1"/>
  </si>
  <si>
    <t>多摩40</t>
    <phoneticPr fontId="1"/>
  </si>
  <si>
    <t>Wマス</t>
    <phoneticPr fontId="1"/>
  </si>
  <si>
    <t>鎌倉40</t>
    <phoneticPr fontId="1"/>
  </si>
  <si>
    <t>足上40</t>
    <phoneticPr fontId="1"/>
  </si>
  <si>
    <t>横OB40</t>
    <rPh sb="0" eb="5">
      <t>エイコウ</t>
    </rPh>
    <phoneticPr fontId="1"/>
  </si>
  <si>
    <t>栄光40</t>
    <rPh sb="0" eb="2">
      <t>エイコウ</t>
    </rPh>
    <phoneticPr fontId="1"/>
  </si>
  <si>
    <t>湘藤40</t>
    <rPh sb="0" eb="4">
      <t>ヨコス</t>
    </rPh>
    <phoneticPr fontId="1"/>
  </si>
  <si>
    <t>横須40</t>
    <phoneticPr fontId="1"/>
  </si>
  <si>
    <t>南足40</t>
    <rPh sb="0" eb="1">
      <t>ミナミ</t>
    </rPh>
    <rPh sb="1" eb="2">
      <t>アシ</t>
    </rPh>
    <phoneticPr fontId="1"/>
  </si>
  <si>
    <t>松浪</t>
    <rPh sb="0" eb="2">
      <t>マツナミ</t>
    </rPh>
    <phoneticPr fontId="1"/>
  </si>
  <si>
    <t>試数</t>
    <rPh sb="0" eb="1">
      <t>タメシ</t>
    </rPh>
    <rPh sb="1" eb="2">
      <t>スウ</t>
    </rPh>
    <phoneticPr fontId="1"/>
  </si>
  <si>
    <t>勝</t>
    <rPh sb="0" eb="1">
      <t>カチ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</si>
  <si>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</si>
  <si>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</si>
  <si>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得点</t>
    <rPh sb="0" eb="1">
      <t>トク</t>
    </rPh>
    <rPh sb="1" eb="2">
      <t>テン</t>
    </rPh>
    <phoneticPr fontId="1"/>
  </si>
  <si>
    <t>失点</t>
    <rPh sb="0" eb="1">
      <t>シツ</t>
    </rPh>
    <rPh sb="1" eb="2">
      <t>テン</t>
    </rPh>
    <phoneticPr fontId="1"/>
  </si>
  <si>
    <t>得失</t>
  </si>
  <si>
    <t>勝点</t>
    <rPh sb="0" eb="1">
      <t>カチ</t>
    </rPh>
    <rPh sb="1" eb="2">
      <t>テン</t>
    </rPh>
    <phoneticPr fontId="1"/>
  </si>
  <si>
    <t>順位</t>
    <rPh sb="0" eb="2">
      <t>ジュンイ</t>
    </rPh>
    <phoneticPr fontId="1"/>
  </si>
  <si>
    <t>*</t>
    <phoneticPr fontId="1"/>
  </si>
  <si>
    <t>足柄上シニア40</t>
    <rPh sb="0" eb="2">
      <t>アシガラ</t>
    </rPh>
    <rPh sb="2" eb="3">
      <t>ウエ</t>
    </rPh>
    <phoneticPr fontId="1"/>
  </si>
  <si>
    <t>横浜OB四十雀</t>
    <rPh sb="0" eb="2">
      <t>ヨコハマ</t>
    </rPh>
    <rPh sb="4" eb="7">
      <t>シジュウカラ</t>
    </rPh>
    <phoneticPr fontId="1"/>
  </si>
  <si>
    <t>湘南・藤沢40</t>
    <rPh sb="0" eb="2">
      <t>ショウナン</t>
    </rPh>
    <rPh sb="3" eb="5">
      <t>フジサワ</t>
    </rPh>
    <phoneticPr fontId="1"/>
  </si>
  <si>
    <t>松浪SC40</t>
    <rPh sb="0" eb="2">
      <t>マツナミ</t>
    </rPh>
    <phoneticPr fontId="1"/>
  </si>
  <si>
    <t>注：0-③は不戦敗で、勝点-１</t>
  </si>
  <si>
    <t>隠し</t>
    <rPh sb="0" eb="1">
      <t>カク</t>
    </rPh>
    <phoneticPr fontId="1"/>
  </si>
  <si>
    <t>座間40</t>
    <rPh sb="0" eb="2">
      <t>ザマ</t>
    </rPh>
    <phoneticPr fontId="1"/>
  </si>
  <si>
    <t>川崎40</t>
    <rPh sb="0" eb="2">
      <t>カワサキ</t>
    </rPh>
    <phoneticPr fontId="1"/>
  </si>
  <si>
    <t>綾瀬40</t>
    <phoneticPr fontId="1"/>
  </si>
  <si>
    <t>秦野40</t>
    <phoneticPr fontId="1"/>
  </si>
  <si>
    <t>平塚40</t>
    <phoneticPr fontId="1"/>
  </si>
  <si>
    <t>茅ヶ40</t>
    <phoneticPr fontId="1"/>
  </si>
  <si>
    <t>ｻﾛﾝﾊﾟｽ</t>
    <phoneticPr fontId="1"/>
  </si>
  <si>
    <t>大和</t>
    <phoneticPr fontId="1"/>
  </si>
  <si>
    <t>早園O</t>
    <phoneticPr fontId="1"/>
  </si>
  <si>
    <t>座間４０</t>
    <rPh sb="0" eb="2">
      <t>ザマ</t>
    </rPh>
    <phoneticPr fontId="1"/>
  </si>
  <si>
    <t>dfb、FCテヴェントス</t>
    <phoneticPr fontId="1"/>
  </si>
  <si>
    <t>茅ヶ崎四十雀</t>
    <rPh sb="0" eb="3">
      <t>チガサキ</t>
    </rPh>
    <rPh sb="3" eb="6">
      <t>シジュウカラ</t>
    </rPh>
    <phoneticPr fontId="1"/>
  </si>
  <si>
    <t>サロンパス40</t>
    <phoneticPr fontId="1"/>
  </si>
  <si>
    <t>大和四十雀</t>
    <rPh sb="0" eb="2">
      <t>ヤマト</t>
    </rPh>
    <rPh sb="2" eb="5">
      <t>シジュウカラ</t>
    </rPh>
    <phoneticPr fontId="1"/>
  </si>
  <si>
    <t>早園OFC</t>
    <rPh sb="0" eb="2">
      <t>ハヤゾノ</t>
    </rPh>
    <phoneticPr fontId="1"/>
  </si>
  <si>
    <t>小田40</t>
    <rPh sb="0" eb="2">
      <t>オダ</t>
    </rPh>
    <phoneticPr fontId="1"/>
  </si>
  <si>
    <t>ＴＦＣ</t>
    <phoneticPr fontId="1"/>
  </si>
  <si>
    <t>山王40</t>
    <phoneticPr fontId="1"/>
  </si>
  <si>
    <t>V港北</t>
    <phoneticPr fontId="1"/>
  </si>
  <si>
    <t>赤羽40</t>
    <rPh sb="0" eb="4">
      <t>カマクラ</t>
    </rPh>
    <phoneticPr fontId="1"/>
  </si>
  <si>
    <t>Wモン</t>
    <phoneticPr fontId="1"/>
  </si>
  <si>
    <t>寒川40</t>
    <phoneticPr fontId="1"/>
  </si>
  <si>
    <t>中沢40</t>
    <rPh sb="0" eb="2">
      <t>ナカザワ</t>
    </rPh>
    <phoneticPr fontId="1"/>
  </si>
  <si>
    <t>ｺﾛｺﾛ</t>
    <phoneticPr fontId="1"/>
  </si>
  <si>
    <t>VERDRERO港北シニア</t>
    <rPh sb="8" eb="10">
      <t>コウホク</t>
    </rPh>
    <phoneticPr fontId="1"/>
  </si>
  <si>
    <t>湘南茅ヶ崎FC赤羽根40</t>
    <rPh sb="0" eb="5">
      <t>ショウナンチガサキ</t>
    </rPh>
    <rPh sb="7" eb="10">
      <t>アカバネ</t>
    </rPh>
    <phoneticPr fontId="1"/>
  </si>
  <si>
    <t>ウイットモンスターズ</t>
    <phoneticPr fontId="1"/>
  </si>
  <si>
    <t>中沢シニア40</t>
    <rPh sb="0" eb="2">
      <t>ナカザワ</t>
    </rPh>
    <phoneticPr fontId="1"/>
  </si>
  <si>
    <t>寒川40</t>
    <rPh sb="0" eb="2">
      <t>サムカワ</t>
    </rPh>
    <phoneticPr fontId="1"/>
  </si>
  <si>
    <t>茅ヶ40</t>
    <rPh sb="0" eb="1">
      <t>チガヤ</t>
    </rPh>
    <phoneticPr fontId="1"/>
  </si>
  <si>
    <t>鎌倉O</t>
    <rPh sb="0" eb="2">
      <t>カマクラ</t>
    </rPh>
    <phoneticPr fontId="1"/>
  </si>
  <si>
    <t>早園O</t>
    <rPh sb="0" eb="2">
      <t>ハヤソノ</t>
    </rPh>
    <phoneticPr fontId="1"/>
  </si>
  <si>
    <t>赤羽40</t>
    <rPh sb="0" eb="2">
      <t>アカハネ</t>
    </rPh>
    <phoneticPr fontId="1"/>
  </si>
  <si>
    <t>明星</t>
    <rPh sb="0" eb="2">
      <t>ミョウジョウ</t>
    </rPh>
    <phoneticPr fontId="1"/>
  </si>
  <si>
    <t xml:space="preserve"> 11月19日　全日程終了</t>
    <rPh sb="3" eb="4">
      <t>ガツ</t>
    </rPh>
    <rPh sb="6" eb="7">
      <t>ニチ</t>
    </rPh>
    <rPh sb="8" eb="11">
      <t>ゼンニッテイ</t>
    </rPh>
    <rPh sb="11" eb="13">
      <t>シュウリョウ</t>
    </rPh>
    <phoneticPr fontId="1"/>
  </si>
  <si>
    <t>隠</t>
    <rPh sb="0" eb="1">
      <t>カク</t>
    </rPh>
    <phoneticPr fontId="1"/>
  </si>
  <si>
    <t>寒川四十雀SC</t>
    <rPh sb="0" eb="2">
      <t>サムカワ</t>
    </rPh>
    <rPh sb="2" eb="5">
      <t>シジュウカラ</t>
    </rPh>
    <phoneticPr fontId="1"/>
  </si>
  <si>
    <t>鎌倉OB 40</t>
    <rPh sb="0" eb="2">
      <t>カマクラ</t>
    </rPh>
    <phoneticPr fontId="1"/>
  </si>
  <si>
    <t>明星クラブ四十雀</t>
    <rPh sb="0" eb="2">
      <t>ミョウジョウ</t>
    </rPh>
    <rPh sb="5" eb="8">
      <t>シジュウカラ</t>
    </rPh>
    <phoneticPr fontId="1"/>
  </si>
  <si>
    <t>dfb、パフォーマーズ</t>
    <phoneticPr fontId="1"/>
  </si>
  <si>
    <t>隠し</t>
  </si>
  <si>
    <t>明星40</t>
    <rPh sb="0" eb="2">
      <t>ミョウジョウ</t>
    </rPh>
    <phoneticPr fontId="1"/>
  </si>
  <si>
    <t>駒寄</t>
    <phoneticPr fontId="1"/>
  </si>
  <si>
    <t>鶴が台</t>
    <rPh sb="0" eb="1">
      <t>ツル</t>
    </rPh>
    <rPh sb="2" eb="3">
      <t>ダイ</t>
    </rPh>
    <phoneticPr fontId="1"/>
  </si>
  <si>
    <t>平塚65</t>
    <phoneticPr fontId="1"/>
  </si>
  <si>
    <t>南足レべ</t>
    <phoneticPr fontId="1"/>
  </si>
  <si>
    <t>川崎Ｏ</t>
    <phoneticPr fontId="1"/>
  </si>
  <si>
    <t>FC430</t>
    <phoneticPr fontId="1"/>
  </si>
  <si>
    <t>ALC40</t>
    <phoneticPr fontId="1"/>
  </si>
  <si>
    <t>鶴が台クレインズ</t>
    <phoneticPr fontId="1"/>
  </si>
  <si>
    <t>アトレチコエスペルト</t>
    <phoneticPr fontId="1"/>
  </si>
  <si>
    <t>dfbパフォーマーズ</t>
    <phoneticPr fontId="1"/>
  </si>
  <si>
    <t>平塚シニアFC6540</t>
    <phoneticPr fontId="1"/>
  </si>
  <si>
    <t>南足柄レベルティーボ</t>
    <phoneticPr fontId="1"/>
  </si>
  <si>
    <t>川崎シニアOWLS</t>
    <phoneticPr fontId="1"/>
  </si>
  <si>
    <t>フットボールクラブ430四十雀</t>
    <phoneticPr fontId="1"/>
  </si>
  <si>
    <t>伊勢40</t>
    <rPh sb="0" eb="2">
      <t>イセ</t>
    </rPh>
    <phoneticPr fontId="1"/>
  </si>
  <si>
    <t>駒寄</t>
    <rPh sb="0" eb="2">
      <t>コマヨセ</t>
    </rPh>
    <phoneticPr fontId="1"/>
  </si>
  <si>
    <t>川崎O</t>
    <rPh sb="0" eb="2">
      <t>カワサキ</t>
    </rPh>
    <phoneticPr fontId="1"/>
  </si>
  <si>
    <t>アトレチコ</t>
    <phoneticPr fontId="1"/>
  </si>
  <si>
    <t>平塚65</t>
    <rPh sb="0" eb="2">
      <t>ヒラツカ</t>
    </rPh>
    <phoneticPr fontId="1"/>
  </si>
  <si>
    <t>コロコロ</t>
    <phoneticPr fontId="1"/>
  </si>
  <si>
    <t>南足レべ</t>
    <rPh sb="0" eb="2">
      <t>ミナミアシ</t>
    </rPh>
    <phoneticPr fontId="1"/>
  </si>
  <si>
    <t xml:space="preserve"> 10月22日　全日程終了</t>
    <rPh sb="3" eb="4">
      <t>ガツ</t>
    </rPh>
    <rPh sb="6" eb="7">
      <t>ニチ</t>
    </rPh>
    <rPh sb="8" eb="11">
      <t>ゼンニッテイ</t>
    </rPh>
    <rPh sb="11" eb="13">
      <t>シュウリョウ</t>
    </rPh>
    <phoneticPr fontId="1"/>
  </si>
  <si>
    <t>得失</t>
    <phoneticPr fontId="1"/>
  </si>
  <si>
    <t>伊勢原シニア40</t>
    <rPh sb="0" eb="3">
      <t>イセハラ</t>
    </rPh>
    <phoneticPr fontId="1"/>
  </si>
  <si>
    <t>鶴が台オールド</t>
    <rPh sb="0" eb="1">
      <t>ツル</t>
    </rPh>
    <rPh sb="2" eb="3">
      <t>ダイ</t>
    </rPh>
    <phoneticPr fontId="1"/>
  </si>
  <si>
    <t>駒寄フットボールクラブシニア</t>
    <rPh sb="0" eb="2">
      <t>コマヨセ</t>
    </rPh>
    <phoneticPr fontId="1"/>
  </si>
  <si>
    <t>川崎シニアサッカークラブOWLS</t>
    <rPh sb="0" eb="2">
      <t>カワサキ</t>
    </rPh>
    <phoneticPr fontId="1"/>
  </si>
  <si>
    <t>平塚シニアFC6540</t>
    <rPh sb="0" eb="2">
      <t>ヒラツカ</t>
    </rPh>
    <phoneticPr fontId="1"/>
  </si>
  <si>
    <t>フットボールクラブシニア430四十雀</t>
    <rPh sb="15" eb="18">
      <t>シジュウカラ</t>
    </rPh>
    <phoneticPr fontId="1"/>
  </si>
  <si>
    <t>南足柄レベルティーボ</t>
    <rPh sb="0" eb="3">
      <t>ミナミアシガラ</t>
    </rPh>
    <phoneticPr fontId="1"/>
  </si>
  <si>
    <t>サロンパスエイト40</t>
    <phoneticPr fontId="1"/>
  </si>
  <si>
    <t>　２０２６年度シニアリーグ　　四十雀　１部　日程・結果</t>
    <rPh sb="5" eb="7">
      <t>ネンド</t>
    </rPh>
    <rPh sb="15" eb="18">
      <t>シジュウカラ</t>
    </rPh>
    <rPh sb="20" eb="21">
      <t>ブ</t>
    </rPh>
    <rPh sb="22" eb="24">
      <t>ニッテイ</t>
    </rPh>
    <rPh sb="25" eb="27">
      <t>ケッカ</t>
    </rPh>
    <phoneticPr fontId="1"/>
  </si>
  <si>
    <t>2026年　　3月　　3日</t>
    <rPh sb="4" eb="5">
      <t>ネン</t>
    </rPh>
    <rPh sb="8" eb="9">
      <t>ツキ</t>
    </rPh>
    <rPh sb="12" eb="13">
      <t>ニチ</t>
    </rPh>
    <phoneticPr fontId="1"/>
  </si>
  <si>
    <t>　４月12日(日)</t>
    <rPh sb="2" eb="3">
      <t>ツキ</t>
    </rPh>
    <rPh sb="5" eb="6">
      <t>ヒ</t>
    </rPh>
    <rPh sb="7" eb="8">
      <t>ヒ</t>
    </rPh>
    <phoneticPr fontId="1"/>
  </si>
  <si>
    <t>鎌倉40</t>
    <rPh sb="0" eb="2">
      <t>カマクラ</t>
    </rPh>
    <phoneticPr fontId="1"/>
  </si>
  <si>
    <t>厚木40</t>
    <rPh sb="0" eb="2">
      <t>アツギ</t>
    </rPh>
    <phoneticPr fontId="1"/>
  </si>
  <si>
    <t>多摩</t>
    <rPh sb="0" eb="2">
      <t>タマ</t>
    </rPh>
    <phoneticPr fontId="1"/>
  </si>
  <si>
    <t>横須40</t>
    <rPh sb="0" eb="1">
      <t>ヨコ</t>
    </rPh>
    <rPh sb="1" eb="2">
      <t>ス</t>
    </rPh>
    <phoneticPr fontId="1"/>
  </si>
  <si>
    <t>横OB40</t>
    <rPh sb="0" eb="1">
      <t>ヨコ</t>
    </rPh>
    <phoneticPr fontId="1"/>
  </si>
  <si>
    <t>ｻﾛﾝﾊﾟｽ</t>
  </si>
  <si>
    <t>8:00-18:00</t>
    <phoneticPr fontId="1"/>
  </si>
  <si>
    <t>下川入サッカー場</t>
    <rPh sb="0" eb="3">
      <t>シモカワイリ</t>
    </rPh>
    <rPh sb="7" eb="8">
      <t>ジョウ</t>
    </rPh>
    <phoneticPr fontId="1"/>
  </si>
  <si>
    <t>(厚木40）</t>
    <rPh sb="1" eb="3">
      <t>アツギ</t>
    </rPh>
    <phoneticPr fontId="1"/>
  </si>
  <si>
    <t>鎌倉</t>
    <rPh sb="0" eb="2">
      <t>カマクラ</t>
    </rPh>
    <phoneticPr fontId="1"/>
  </si>
  <si>
    <t>横須40</t>
    <rPh sb="0" eb="2">
      <t>ヨコス</t>
    </rPh>
    <phoneticPr fontId="1"/>
  </si>
  <si>
    <t xml:space="preserve"> </t>
    <phoneticPr fontId="1"/>
  </si>
  <si>
    <t>　４月19日(日)</t>
    <rPh sb="2" eb="3">
      <t>ツキ</t>
    </rPh>
    <rPh sb="5" eb="6">
      <t>ヒ</t>
    </rPh>
    <rPh sb="7" eb="8">
      <t>ヒ</t>
    </rPh>
    <phoneticPr fontId="1"/>
  </si>
  <si>
    <t>湘藤40</t>
    <rPh sb="0" eb="1">
      <t>ショウ</t>
    </rPh>
    <rPh sb="1" eb="2">
      <t>フジ</t>
    </rPh>
    <phoneticPr fontId="1"/>
  </si>
  <si>
    <t>9:00-17:00</t>
    <phoneticPr fontId="1"/>
  </si>
  <si>
    <t>南足柄体育センター</t>
    <rPh sb="0" eb="1">
      <t>ミナミ</t>
    </rPh>
    <rPh sb="1" eb="3">
      <t>アシガラ</t>
    </rPh>
    <rPh sb="3" eb="5">
      <t>タイイク</t>
    </rPh>
    <phoneticPr fontId="1"/>
  </si>
  <si>
    <t>(南足40）</t>
    <rPh sb="1" eb="2">
      <t>ミナミ</t>
    </rPh>
    <rPh sb="2" eb="3">
      <t>アシ</t>
    </rPh>
    <phoneticPr fontId="1"/>
  </si>
  <si>
    <t>　４月26日(日)</t>
    <rPh sb="2" eb="3">
      <t>ツキ</t>
    </rPh>
    <rPh sb="5" eb="6">
      <t>ヒ</t>
    </rPh>
    <rPh sb="7" eb="8">
      <t>ヒ</t>
    </rPh>
    <phoneticPr fontId="1"/>
  </si>
  <si>
    <t>横OB40</t>
    <phoneticPr fontId="1"/>
  </si>
  <si>
    <t>(ｻﾛﾝﾊﾟｽ）</t>
    <phoneticPr fontId="1"/>
  </si>
  <si>
    <t>　５月10日(日)</t>
    <rPh sb="2" eb="3">
      <t>ツキ</t>
    </rPh>
    <rPh sb="5" eb="6">
      <t>ヒ</t>
    </rPh>
    <rPh sb="7" eb="8">
      <t>ヒ</t>
    </rPh>
    <phoneticPr fontId="1"/>
  </si>
  <si>
    <t>7:00-17:30</t>
    <phoneticPr fontId="1"/>
  </si>
  <si>
    <t>大磯運動公園</t>
    <rPh sb="0" eb="6">
      <t>オオイソウンドウコウエン</t>
    </rPh>
    <phoneticPr fontId="1"/>
  </si>
  <si>
    <t>(Wマス）</t>
    <phoneticPr fontId="1"/>
  </si>
  <si>
    <t>①11:45</t>
    <phoneticPr fontId="1"/>
  </si>
  <si>
    <t>②13:00</t>
    <phoneticPr fontId="1"/>
  </si>
  <si>
    <t>③14:15</t>
    <phoneticPr fontId="1"/>
  </si>
  <si>
    <t>④15:30</t>
    <phoneticPr fontId="1"/>
  </si>
  <si>
    <t>⑤16:45</t>
    <phoneticPr fontId="1"/>
  </si>
  <si>
    <t>　５月24日（日)</t>
    <rPh sb="2" eb="3">
      <t>ツキ</t>
    </rPh>
    <rPh sb="5" eb="6">
      <t>ヒ</t>
    </rPh>
    <rPh sb="7" eb="8">
      <t>ヒ</t>
    </rPh>
    <phoneticPr fontId="1"/>
  </si>
  <si>
    <t>11:00-18:00</t>
    <phoneticPr fontId="1"/>
  </si>
  <si>
    <t>　　５月31日(日)</t>
    <rPh sb="3" eb="4">
      <t>ツキ</t>
    </rPh>
    <rPh sb="6" eb="7">
      <t>ヒ</t>
    </rPh>
    <rPh sb="8" eb="9">
      <t>ヒ</t>
    </rPh>
    <phoneticPr fontId="1"/>
  </si>
  <si>
    <t>　６月14日(日)</t>
    <rPh sb="2" eb="3">
      <t>ツキ</t>
    </rPh>
    <rPh sb="5" eb="6">
      <t>ヒ</t>
    </rPh>
    <rPh sb="7" eb="8">
      <t>ヒ</t>
    </rPh>
    <phoneticPr fontId="1"/>
  </si>
  <si>
    <t>(ｻﾛﾝﾊﾟｽ）</t>
  </si>
  <si>
    <t>　６月28日(日)</t>
    <rPh sb="2" eb="3">
      <t>ツキ</t>
    </rPh>
    <rPh sb="5" eb="6">
      <t>ヒ</t>
    </rPh>
    <rPh sb="7" eb="8">
      <t>ヒ</t>
    </rPh>
    <phoneticPr fontId="1"/>
  </si>
  <si>
    <t>相模川グラウンド</t>
    <rPh sb="0" eb="3">
      <t>サガミガワ</t>
    </rPh>
    <phoneticPr fontId="1"/>
  </si>
  <si>
    <t>(座間40）</t>
    <rPh sb="1" eb="3">
      <t>ザマ</t>
    </rPh>
    <phoneticPr fontId="1"/>
  </si>
  <si>
    <t>　９月20日(日)</t>
    <rPh sb="2" eb="3">
      <t>ツキ</t>
    </rPh>
    <rPh sb="5" eb="6">
      <t>ヒ</t>
    </rPh>
    <rPh sb="7" eb="8">
      <t>ヒ</t>
    </rPh>
    <phoneticPr fontId="1"/>
  </si>
  <si>
    <t>南足柄市運動公園</t>
    <rPh sb="0" eb="4">
      <t>ミナミアシガラシ</t>
    </rPh>
    <rPh sb="4" eb="8">
      <t>ウンドウコウエン</t>
    </rPh>
    <phoneticPr fontId="1"/>
  </si>
  <si>
    <t>　９月27日(日)</t>
    <rPh sb="2" eb="3">
      <t>ツキ</t>
    </rPh>
    <rPh sb="5" eb="6">
      <t>ヒ</t>
    </rPh>
    <rPh sb="7" eb="8">
      <t>ヒ</t>
    </rPh>
    <phoneticPr fontId="1"/>
  </si>
  <si>
    <t>仮11節</t>
    <rPh sb="0" eb="1">
      <t>カリ</t>
    </rPh>
    <rPh sb="3" eb="4">
      <t>セツ</t>
    </rPh>
    <phoneticPr fontId="1"/>
  </si>
  <si>
    <t>10月４日(日)</t>
    <rPh sb="2" eb="3">
      <t>ツキ</t>
    </rPh>
    <rPh sb="4" eb="5">
      <t>ヒ</t>
    </rPh>
    <rPh sb="6" eb="7">
      <t>ヒ</t>
    </rPh>
    <phoneticPr fontId="1"/>
  </si>
  <si>
    <t>(南足40）</t>
    <rPh sb="1" eb="3">
      <t>ミナミアシ</t>
    </rPh>
    <phoneticPr fontId="1"/>
  </si>
  <si>
    <t>　10月11日(日)</t>
    <rPh sb="3" eb="4">
      <t>ツキ</t>
    </rPh>
    <rPh sb="6" eb="7">
      <t>ヒ</t>
    </rPh>
    <rPh sb="8" eb="9">
      <t>ヒ</t>
    </rPh>
    <phoneticPr fontId="1"/>
  </si>
  <si>
    <t>栄光学園グランド</t>
    <rPh sb="0" eb="4">
      <t>エイコウガクエン</t>
    </rPh>
    <phoneticPr fontId="1"/>
  </si>
  <si>
    <t>(栄光40）</t>
    <rPh sb="1" eb="3">
      <t>エイコウ</t>
    </rPh>
    <phoneticPr fontId="1"/>
  </si>
  <si>
    <t xml:space="preserve"> 11月８日(日)</t>
    <rPh sb="3" eb="4">
      <t>ツキ</t>
    </rPh>
    <rPh sb="5" eb="6">
      <t>ヒ</t>
    </rPh>
    <rPh sb="7" eb="8">
      <t>ヒ</t>
    </rPh>
    <phoneticPr fontId="1"/>
  </si>
  <si>
    <t xml:space="preserve"> 11月29日(日)</t>
    <rPh sb="3" eb="4">
      <t>ツキ</t>
    </rPh>
    <rPh sb="6" eb="7">
      <t>ヒ</t>
    </rPh>
    <rPh sb="8" eb="9">
      <t>ヒ</t>
    </rPh>
    <phoneticPr fontId="1"/>
  </si>
  <si>
    <t>大黒ふ頭グランド</t>
    <rPh sb="0" eb="2">
      <t>ダイコク</t>
    </rPh>
    <rPh sb="3" eb="4">
      <t>アタマ</t>
    </rPh>
    <phoneticPr fontId="1"/>
  </si>
  <si>
    <t>(横OB40）</t>
    <rPh sb="1" eb="2">
      <t>ヨコ</t>
    </rPh>
    <phoneticPr fontId="1"/>
  </si>
  <si>
    <t>　12月13日(日)</t>
    <rPh sb="3" eb="4">
      <t>ツキ</t>
    </rPh>
    <rPh sb="6" eb="7">
      <t>ヒ</t>
    </rPh>
    <rPh sb="8" eb="9">
      <t>ヒ</t>
    </rPh>
    <phoneticPr fontId="1"/>
  </si>
  <si>
    <t>相模川グランド</t>
    <rPh sb="0" eb="3">
      <t>サガミガワ</t>
    </rPh>
    <phoneticPr fontId="1"/>
  </si>
  <si>
    <t xml:space="preserve"> 12月13日(日)</t>
    <rPh sb="3" eb="4">
      <t>ツキ</t>
    </rPh>
    <rPh sb="6" eb="7">
      <t>ヒ</t>
    </rPh>
    <rPh sb="8" eb="9">
      <t>ヒ</t>
    </rPh>
    <phoneticPr fontId="1"/>
  </si>
  <si>
    <t xml:space="preserve"> １月17日(日)</t>
    <rPh sb="2" eb="3">
      <t>ツキ</t>
    </rPh>
    <rPh sb="5" eb="6">
      <t>ヒ</t>
    </rPh>
    <rPh sb="7" eb="8">
      <t>ヒ</t>
    </rPh>
    <phoneticPr fontId="1"/>
  </si>
  <si>
    <t xml:space="preserve"> ２月14日(日)</t>
    <rPh sb="2" eb="3">
      <t>ツキ</t>
    </rPh>
    <rPh sb="5" eb="6">
      <t>ヒ</t>
    </rPh>
    <rPh sb="7" eb="8">
      <t>ヒ</t>
    </rPh>
    <phoneticPr fontId="1"/>
  </si>
  <si>
    <t>　２０２６　年度シニアリーグ　４０雀　２部　日程・結果</t>
  </si>
  <si>
    <t>2026年　　3月　　4日</t>
    <phoneticPr fontId="1"/>
  </si>
  <si>
    <t>会場日</t>
  </si>
  <si>
    <t>⑥15:15</t>
  </si>
  <si>
    <t>考備</t>
  </si>
  <si>
    <t>　４月１２日(日)</t>
  </si>
  <si>
    <t>綾瀬</t>
  </si>
  <si>
    <t>緑ヶ丘</t>
  </si>
  <si>
    <t>足上</t>
  </si>
  <si>
    <t>茅ヶ崎</t>
  </si>
  <si>
    <t>秦野</t>
  </si>
  <si>
    <t>港北</t>
  </si>
  <si>
    <t>平塚</t>
  </si>
  <si>
    <t>川崎</t>
  </si>
  <si>
    <t>早園</t>
  </si>
  <si>
    <t>テヴェ</t>
  </si>
  <si>
    <t>綾瀬スポーツ公園</t>
  </si>
  <si>
    <t>綾瀬４０</t>
  </si>
  <si>
    <t>　４月１９日(日)</t>
  </si>
  <si>
    <t>大神</t>
  </si>
  <si>
    <t>平塚４０</t>
  </si>
  <si>
    <t>　４月２６日(日)</t>
  </si>
  <si>
    <t>緑が丘</t>
  </si>
  <si>
    <t>寄みやま</t>
  </si>
  <si>
    <t>足上４０</t>
  </si>
  <si>
    <t>　５月１０日(日)</t>
  </si>
  <si>
    <t>　５月２４日(日)</t>
  </si>
  <si>
    <t>　５月３１日(日)</t>
  </si>
  <si>
    <t>早園OFC</t>
  </si>
  <si>
    <t>６月１４日(日)</t>
  </si>
  <si>
    <t>　６月２８日(日)</t>
  </si>
  <si>
    <t>　７月５日(日)</t>
  </si>
  <si>
    <t>　７月１２日(日)</t>
  </si>
  <si>
    <t>　９月１３日(日)</t>
  </si>
  <si>
    <t>　９月２０日(日)</t>
  </si>
  <si>
    <t>　９月２７日(日)</t>
  </si>
  <si>
    <t>　２０２６年度シニアリーグ　　４０雀３部　日程・結果</t>
    <rPh sb="5" eb="7">
      <t>ネンド</t>
    </rPh>
    <rPh sb="17" eb="18">
      <t>スズメ</t>
    </rPh>
    <rPh sb="19" eb="20">
      <t>ブ</t>
    </rPh>
    <rPh sb="21" eb="23">
      <t>ニッテイ</t>
    </rPh>
    <rPh sb="24" eb="26">
      <t>ケッカ</t>
    </rPh>
    <phoneticPr fontId="1"/>
  </si>
  <si>
    <t>４月５日(日)</t>
    <rPh sb="1" eb="2">
      <t>ツキ</t>
    </rPh>
    <rPh sb="3" eb="4">
      <t>ヒ</t>
    </rPh>
    <phoneticPr fontId="1"/>
  </si>
  <si>
    <t>ALC</t>
    <phoneticPr fontId="1"/>
  </si>
  <si>
    <t>酒匂スポーツ広場</t>
    <rPh sb="0" eb="2">
      <t>サカワ</t>
    </rPh>
    <rPh sb="6" eb="8">
      <t>ヒロバ</t>
    </rPh>
    <phoneticPr fontId="1"/>
  </si>
  <si>
    <t>４月12日(日)</t>
    <rPh sb="1" eb="2">
      <t>ツキ</t>
    </rPh>
    <rPh sb="4" eb="5">
      <t>ヒ</t>
    </rPh>
    <rPh sb="6" eb="7">
      <t>ニチ</t>
    </rPh>
    <phoneticPr fontId="1"/>
  </si>
  <si>
    <t>４月26日(日)</t>
    <rPh sb="1" eb="2">
      <t>ツキ</t>
    </rPh>
    <rPh sb="4" eb="5">
      <t>ヒ</t>
    </rPh>
    <rPh sb="6" eb="7">
      <t>ニチ</t>
    </rPh>
    <phoneticPr fontId="1"/>
  </si>
  <si>
    <t>伊勢原総合公園</t>
    <rPh sb="0" eb="7">
      <t>イセハラソウゴウコウエン</t>
    </rPh>
    <phoneticPr fontId="1"/>
  </si>
  <si>
    <t>５月10日(日)</t>
    <rPh sb="1" eb="2">
      <t>ツキ</t>
    </rPh>
    <rPh sb="4" eb="5">
      <t>ヒ</t>
    </rPh>
    <rPh sb="6" eb="7">
      <t>ニチ</t>
    </rPh>
    <phoneticPr fontId="1"/>
  </si>
  <si>
    <t>５月17日(日)</t>
    <rPh sb="1" eb="2">
      <t>ツキ</t>
    </rPh>
    <rPh sb="4" eb="5">
      <t>ヒ</t>
    </rPh>
    <rPh sb="6" eb="7">
      <t>ニチ</t>
    </rPh>
    <phoneticPr fontId="1"/>
  </si>
  <si>
    <t>大井山田</t>
    <rPh sb="0" eb="4">
      <t>オオイヤマダ</t>
    </rPh>
    <phoneticPr fontId="1"/>
  </si>
  <si>
    <t>６月14日(日)</t>
    <rPh sb="1" eb="2">
      <t>ツキ</t>
    </rPh>
    <rPh sb="4" eb="5">
      <t>ヒ</t>
    </rPh>
    <rPh sb="6" eb="7">
      <t>ニチ</t>
    </rPh>
    <phoneticPr fontId="1"/>
  </si>
  <si>
    <t>６月21日(日)</t>
    <rPh sb="1" eb="2">
      <t>ツキ</t>
    </rPh>
    <rPh sb="4" eb="5">
      <t>ヒ</t>
    </rPh>
    <rPh sb="6" eb="7">
      <t>ニチ</t>
    </rPh>
    <phoneticPr fontId="1"/>
  </si>
  <si>
    <t>６月28日(日)</t>
    <rPh sb="1" eb="2">
      <t>ツキ</t>
    </rPh>
    <rPh sb="4" eb="5">
      <t>ヒ</t>
    </rPh>
    <rPh sb="6" eb="7">
      <t>ニチ</t>
    </rPh>
    <phoneticPr fontId="1"/>
  </si>
  <si>
    <t>７月12日(日)</t>
    <rPh sb="1" eb="2">
      <t>ツキ</t>
    </rPh>
    <rPh sb="4" eb="5">
      <t>ヒ</t>
    </rPh>
    <rPh sb="6" eb="7">
      <t>ニチ</t>
    </rPh>
    <phoneticPr fontId="1"/>
  </si>
  <si>
    <t>９月６日(日)</t>
    <rPh sb="1" eb="2">
      <t>ツキ</t>
    </rPh>
    <rPh sb="3" eb="4">
      <t>ヒ</t>
    </rPh>
    <rPh sb="5" eb="6">
      <t>ニチ</t>
    </rPh>
    <phoneticPr fontId="1"/>
  </si>
  <si>
    <t>９月13日(日)</t>
    <rPh sb="1" eb="2">
      <t>ツキ</t>
    </rPh>
    <rPh sb="4" eb="5">
      <t>ヒ</t>
    </rPh>
    <rPh sb="6" eb="7">
      <t>ニチ</t>
    </rPh>
    <phoneticPr fontId="1"/>
  </si>
  <si>
    <t>９月20日(日)</t>
    <rPh sb="1" eb="2">
      <t>ツキ</t>
    </rPh>
    <rPh sb="4" eb="5">
      <t>ヒ</t>
    </rPh>
    <rPh sb="6" eb="7">
      <t>ニチ</t>
    </rPh>
    <phoneticPr fontId="1"/>
  </si>
  <si>
    <t>10月４日(日)</t>
    <rPh sb="2" eb="3">
      <t>ツキ</t>
    </rPh>
    <rPh sb="4" eb="5">
      <t>ヒ</t>
    </rPh>
    <rPh sb="6" eb="7">
      <t>ニチ</t>
    </rPh>
    <phoneticPr fontId="1"/>
  </si>
  <si>
    <t>　月　日(日)</t>
    <rPh sb="1" eb="2">
      <t>ツキ</t>
    </rPh>
    <rPh sb="3" eb="4">
      <t>ヒ</t>
    </rPh>
    <rPh sb="5" eb="6">
      <t>ニチ</t>
    </rPh>
    <phoneticPr fontId="1"/>
  </si>
  <si>
    <t>　２０２６年度シニアリーグ　　四十雀　４部　日程・結果</t>
    <rPh sb="5" eb="7">
      <t>ネンド</t>
    </rPh>
    <rPh sb="15" eb="17">
      <t>ヨンジュウ</t>
    </rPh>
    <rPh sb="17" eb="18">
      <t>スズメ</t>
    </rPh>
    <rPh sb="20" eb="21">
      <t>ブ</t>
    </rPh>
    <rPh sb="22" eb="24">
      <t>ニッテイ</t>
    </rPh>
    <rPh sb="25" eb="27">
      <t>ケッカ</t>
    </rPh>
    <phoneticPr fontId="1"/>
  </si>
  <si>
    <t>2026年　3月　　6日</t>
    <rPh sb="4" eb="5">
      <t>ネン</t>
    </rPh>
    <rPh sb="7" eb="8">
      <t>ツキ</t>
    </rPh>
    <rPh sb="11" eb="12">
      <t>ニチ</t>
    </rPh>
    <phoneticPr fontId="1"/>
  </si>
  <si>
    <t>4月 5日 (日)</t>
    <rPh sb="1" eb="2">
      <t>ツキ</t>
    </rPh>
    <rPh sb="4" eb="5">
      <t>ヒ</t>
    </rPh>
    <rPh sb="7" eb="8">
      <t>ニチ</t>
    </rPh>
    <phoneticPr fontId="1"/>
  </si>
  <si>
    <t>パフォ</t>
  </si>
  <si>
    <t>南足R</t>
    <rPh sb="0" eb="1">
      <t>ミナミ</t>
    </rPh>
    <rPh sb="1" eb="2">
      <t>アシ</t>
    </rPh>
    <phoneticPr fontId="1"/>
  </si>
  <si>
    <t>フット</t>
  </si>
  <si>
    <t>ｺﾛｺﾛ</t>
  </si>
  <si>
    <t>中沢40休み</t>
    <rPh sb="0" eb="2">
      <t>ナカザワ</t>
    </rPh>
    <rPh sb="4" eb="5">
      <t>ヤス</t>
    </rPh>
    <phoneticPr fontId="1"/>
  </si>
  <si>
    <t>大神G</t>
    <rPh sb="0" eb="2">
      <t>オオガミ</t>
    </rPh>
    <phoneticPr fontId="1"/>
  </si>
  <si>
    <t>⑥15:45</t>
    <phoneticPr fontId="1"/>
  </si>
  <si>
    <t>4月 12日 (日)</t>
    <rPh sb="1" eb="2">
      <t>ツキ</t>
    </rPh>
    <rPh sb="5" eb="6">
      <t>ヒ</t>
    </rPh>
    <rPh sb="8" eb="9">
      <t>ニチ</t>
    </rPh>
    <phoneticPr fontId="1"/>
  </si>
  <si>
    <t>平塚65休み</t>
    <rPh sb="0" eb="2">
      <t>ヒラツカ</t>
    </rPh>
    <rPh sb="4" eb="5">
      <t>ヤス</t>
    </rPh>
    <phoneticPr fontId="1"/>
  </si>
  <si>
    <t>南足柄怒田</t>
    <rPh sb="0" eb="3">
      <t>ミナミアシガラ</t>
    </rPh>
    <rPh sb="3" eb="5">
      <t>ヌタ</t>
    </rPh>
    <phoneticPr fontId="1"/>
  </si>
  <si>
    <t>4月 19日 (日)</t>
    <rPh sb="1" eb="2">
      <t>ツキ</t>
    </rPh>
    <rPh sb="5" eb="6">
      <t>ヒ</t>
    </rPh>
    <rPh sb="8" eb="9">
      <t>ニチ</t>
    </rPh>
    <phoneticPr fontId="1"/>
  </si>
  <si>
    <t>鶴が台休み</t>
    <rPh sb="0" eb="1">
      <t>ツル</t>
    </rPh>
    <rPh sb="2" eb="3">
      <t>ダイ</t>
    </rPh>
    <rPh sb="3" eb="4">
      <t>ヤス</t>
    </rPh>
    <phoneticPr fontId="1"/>
  </si>
  <si>
    <t>寒川町</t>
    <rPh sb="0" eb="2">
      <t>サムカワ</t>
    </rPh>
    <rPh sb="2" eb="3">
      <t>マチ</t>
    </rPh>
    <phoneticPr fontId="1"/>
  </si>
  <si>
    <t>フット</t>
    <phoneticPr fontId="1"/>
  </si>
  <si>
    <t>4月 26日 (日)</t>
    <rPh sb="1" eb="2">
      <t>ツキ</t>
    </rPh>
    <rPh sb="5" eb="6">
      <t>ヒ</t>
    </rPh>
    <rPh sb="8" eb="9">
      <t>ニチ</t>
    </rPh>
    <phoneticPr fontId="1"/>
  </si>
  <si>
    <t>FC430休み</t>
    <rPh sb="5" eb="6">
      <t>ヤス</t>
    </rPh>
    <phoneticPr fontId="1"/>
  </si>
  <si>
    <t>酒匂川</t>
    <rPh sb="0" eb="2">
      <t>サケニオイ</t>
    </rPh>
    <rPh sb="2" eb="3">
      <t>カワ</t>
    </rPh>
    <phoneticPr fontId="1"/>
  </si>
  <si>
    <t>5月 17日 (日)</t>
    <rPh sb="1" eb="2">
      <t>ツキ</t>
    </rPh>
    <rPh sb="5" eb="6">
      <t>ヒ</t>
    </rPh>
    <rPh sb="8" eb="9">
      <t>ニチ</t>
    </rPh>
    <phoneticPr fontId="1"/>
  </si>
  <si>
    <t>ｺﾛｺﾛ休み</t>
    <rPh sb="4" eb="5">
      <t>ヤス</t>
    </rPh>
    <phoneticPr fontId="1"/>
  </si>
  <si>
    <t>5月 24日 (日)</t>
    <rPh sb="1" eb="2">
      <t>ツキ</t>
    </rPh>
    <rPh sb="5" eb="6">
      <t>ヒ</t>
    </rPh>
    <rPh sb="8" eb="9">
      <t>ニチ</t>
    </rPh>
    <phoneticPr fontId="1"/>
  </si>
  <si>
    <t>フット休み</t>
    <rPh sb="3" eb="4">
      <t>ヤス</t>
    </rPh>
    <phoneticPr fontId="1"/>
  </si>
  <si>
    <t>6月 7日 (日)</t>
    <rPh sb="1" eb="2">
      <t>ツキ</t>
    </rPh>
    <rPh sb="4" eb="5">
      <t>ヒ</t>
    </rPh>
    <rPh sb="7" eb="8">
      <t>ニチ</t>
    </rPh>
    <phoneticPr fontId="1"/>
  </si>
  <si>
    <t>6月 14日 (日)</t>
    <rPh sb="1" eb="2">
      <t>ツキ</t>
    </rPh>
    <rPh sb="5" eb="6">
      <t>ヒ</t>
    </rPh>
    <rPh sb="8" eb="9">
      <t>ニチ</t>
    </rPh>
    <phoneticPr fontId="1"/>
  </si>
  <si>
    <t>パフォ休み</t>
    <rPh sb="3" eb="4">
      <t>ヤス</t>
    </rPh>
    <phoneticPr fontId="1"/>
  </si>
  <si>
    <t>6月 21日 (日)</t>
    <rPh sb="1" eb="2">
      <t>ツキ</t>
    </rPh>
    <rPh sb="5" eb="6">
      <t>ヒ</t>
    </rPh>
    <rPh sb="8" eb="9">
      <t>ニチ</t>
    </rPh>
    <phoneticPr fontId="1"/>
  </si>
  <si>
    <t>川崎O休み</t>
    <rPh sb="0" eb="2">
      <t>カワサキ</t>
    </rPh>
    <rPh sb="3" eb="4">
      <t>ヤス</t>
    </rPh>
    <phoneticPr fontId="1"/>
  </si>
  <si>
    <t>①09:45</t>
    <phoneticPr fontId="1"/>
  </si>
  <si>
    <t>②11:05</t>
    <phoneticPr fontId="1"/>
  </si>
  <si>
    <t>③12:25</t>
    <phoneticPr fontId="1"/>
  </si>
  <si>
    <t>④13:45</t>
    <phoneticPr fontId="1"/>
  </si>
  <si>
    <t>⑤15:00</t>
    <phoneticPr fontId="1"/>
  </si>
  <si>
    <t>⑥16:15</t>
    <phoneticPr fontId="1"/>
  </si>
  <si>
    <t>9月 6日 (日)</t>
    <rPh sb="1" eb="2">
      <t>ツキ</t>
    </rPh>
    <rPh sb="4" eb="5">
      <t>ヒ</t>
    </rPh>
    <rPh sb="7" eb="8">
      <t>ニチ</t>
    </rPh>
    <phoneticPr fontId="1"/>
  </si>
  <si>
    <t>南足R休み</t>
    <rPh sb="0" eb="1">
      <t>ミナミ</t>
    </rPh>
    <rPh sb="1" eb="2">
      <t>アシ</t>
    </rPh>
    <phoneticPr fontId="1"/>
  </si>
  <si>
    <t>馬入人工芝</t>
    <rPh sb="0" eb="2">
      <t>ウマイ</t>
    </rPh>
    <rPh sb="2" eb="5">
      <t>ジンコウシバ</t>
    </rPh>
    <phoneticPr fontId="1"/>
  </si>
  <si>
    <t>9月 13日 (日)</t>
    <rPh sb="1" eb="2">
      <t>ツキ</t>
    </rPh>
    <rPh sb="5" eb="6">
      <t>ヒ</t>
    </rPh>
    <rPh sb="8" eb="9">
      <t>ニチ</t>
    </rPh>
    <phoneticPr fontId="1"/>
  </si>
  <si>
    <t>10月 11日 (日)</t>
    <rPh sb="2" eb="3">
      <t>ツキ</t>
    </rPh>
    <rPh sb="6" eb="7">
      <t>ヒ</t>
    </rPh>
    <rPh sb="9" eb="10">
      <t>ニチ</t>
    </rPh>
    <phoneticPr fontId="1"/>
  </si>
  <si>
    <t>10月 18日 (日)</t>
    <rPh sb="2" eb="3">
      <t>ツキ</t>
    </rPh>
    <rPh sb="6" eb="7">
      <t>ヒ</t>
    </rPh>
    <rPh sb="9" eb="10">
      <t>ニチ</t>
    </rPh>
    <phoneticPr fontId="1"/>
  </si>
  <si>
    <t>Ver.0</t>
    <phoneticPr fontId="1"/>
  </si>
  <si>
    <t>Ver.0</t>
    <phoneticPr fontId="9"/>
  </si>
  <si>
    <t>２０２６年度　シニアサッカーリーグ　四十雀１部　勝敗表</t>
    <rPh sb="4" eb="6">
      <t>ネンド</t>
    </rPh>
    <rPh sb="18" eb="19">
      <t>４</t>
    </rPh>
    <rPh sb="19" eb="20">
      <t>ジュウ</t>
    </rPh>
    <rPh sb="20" eb="21">
      <t>スズメ</t>
    </rPh>
    <rPh sb="22" eb="23">
      <t>ブ</t>
    </rPh>
    <rPh sb="24" eb="26">
      <t>ショウハイ</t>
    </rPh>
    <rPh sb="26" eb="27">
      <t>ヒョウ</t>
    </rPh>
    <phoneticPr fontId="1"/>
  </si>
  <si>
    <t>鎌倉40雀</t>
  </si>
  <si>
    <t>多摩クラブ40</t>
  </si>
  <si>
    <t>横須賀ｼﾆｱｻｯｶｰｸﾗﾌﾞ40</t>
    <phoneticPr fontId="1"/>
  </si>
  <si>
    <t>ウイットマスターズ</t>
  </si>
  <si>
    <t>厚木シニア40</t>
  </si>
  <si>
    <t>南足柄四十雀</t>
  </si>
  <si>
    <t>栄光シニアクラブ40</t>
  </si>
  <si>
    <t>綾瀬四十雀</t>
  </si>
  <si>
    <t>平塚シニアFC40</t>
  </si>
  <si>
    <t>茅ヶ崎四十雀</t>
  </si>
  <si>
    <t>秦野四十雀</t>
  </si>
  <si>
    <t>川崎シニアサッカークラブ</t>
  </si>
  <si>
    <t>dfb、FCテヴェントス</t>
  </si>
  <si>
    <t>緑ヶ丘サッカークラブ</t>
  </si>
  <si>
    <t>寒川四十雀SC</t>
  </si>
  <si>
    <t>山王シニア40</t>
  </si>
  <si>
    <t>小田原ｼｰｶﾞﾙｽ四十雀</t>
    <phoneticPr fontId="1"/>
  </si>
  <si>
    <t>ウイットモンスターズ</t>
  </si>
  <si>
    <t>YOKOHAMA　TFC</t>
  </si>
  <si>
    <t>浅野クラブ</t>
  </si>
  <si>
    <t>ＡＬＣ４０</t>
  </si>
  <si>
    <t>駒寄CHERRYS４０</t>
  </si>
  <si>
    <t>明星クラブ四十雀</t>
  </si>
  <si>
    <t>　　月　　　日　現在</t>
  </si>
  <si>
    <t>　　月　　　日　現在</t>
    <rPh sb="2" eb="3">
      <t>ツキ</t>
    </rPh>
    <rPh sb="6" eb="7">
      <t>ヒ</t>
    </rPh>
    <rPh sb="8" eb="10">
      <t>ゲンザイ</t>
    </rPh>
    <phoneticPr fontId="1"/>
  </si>
  <si>
    <t>コロコロ倶楽部</t>
  </si>
  <si>
    <t>中沢シニア40</t>
  </si>
  <si>
    <t>ﾌｯﾄﾜｰｸｸﾗﾌﾞ寒川</t>
    <rPh sb="10" eb="12">
      <t>サムカワ</t>
    </rPh>
    <phoneticPr fontId="1"/>
  </si>
  <si>
    <t>ﾌｯﾄﾜｰｸ</t>
    <phoneticPr fontId="1"/>
  </si>
  <si>
    <t>２０２６年度　シニアサッカーリーグ　四十雀２部　勝敗表</t>
    <rPh sb="4" eb="6">
      <t>ネンド</t>
    </rPh>
    <rPh sb="18" eb="19">
      <t>４</t>
    </rPh>
    <rPh sb="19" eb="20">
      <t>ジュウ</t>
    </rPh>
    <rPh sb="20" eb="21">
      <t>スズメ</t>
    </rPh>
    <rPh sb="22" eb="23">
      <t>ブ</t>
    </rPh>
    <rPh sb="24" eb="26">
      <t>ショウハイ</t>
    </rPh>
    <rPh sb="26" eb="27">
      <t>ヒョウ</t>
    </rPh>
    <phoneticPr fontId="1"/>
  </si>
  <si>
    <t>２０２６年度　シニアサッカーリーグ四十雀　３部勝敗表</t>
    <phoneticPr fontId="1"/>
  </si>
  <si>
    <t>２０２６年度　シニアサッカーリーグ四十雀　４部勝敗表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</si>
</sst>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[$-411]General"/>
    <numFmt numFmtId="178" formatCode="dddd&quot;, &quot;mmmm&quot; &quot;dd&quot;, &quot;yyyy"/>
    <numFmt numFmtId="179" formatCode="[$-411]mm&quot;月&quot;dd&quot;日&quot;"/>
  </numFmts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808080"/>
      <name val="MS PGothic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11"/>
      <name val="MS PGothic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 tint="0.249977111117893"/>
      <name val="ＭＳ Ｐゴシック"/>
      <family val="3"/>
      <charset val="128"/>
    </font>
    <font>
      <sz val="8"/>
      <color theme="1" tint="0.249977111117893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/>
      <top style="dashed">
        <color indexed="23"/>
      </top>
      <bottom style="dashed">
        <color indexed="23"/>
      </bottom>
      <diagonal/>
    </border>
    <border>
      <left/>
      <right/>
      <top style="dashed">
        <color indexed="23"/>
      </top>
      <bottom style="dashed">
        <color indexed="23"/>
      </bottom>
      <diagonal/>
    </border>
    <border>
      <left/>
      <right style="thin">
        <color indexed="23"/>
      </right>
      <top style="dashed">
        <color indexed="23"/>
      </top>
      <bottom style="dashed">
        <color indexed="23"/>
      </bottom>
      <diagonal/>
    </border>
    <border>
      <left/>
      <right style="medium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 style="dashed">
        <color indexed="23"/>
      </top>
      <bottom style="dotted">
        <color indexed="23"/>
      </bottom>
      <diagonal/>
    </border>
    <border>
      <left style="thin">
        <color indexed="23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uble">
        <color indexed="23"/>
      </bottom>
      <diagonal/>
    </border>
    <border>
      <left style="thin">
        <color indexed="23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 style="medium">
        <color indexed="23"/>
      </right>
      <top style="dotted">
        <color indexed="23"/>
      </top>
      <bottom style="double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dashed">
        <color indexed="23"/>
      </top>
      <bottom style="dotted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uble">
        <color indexed="23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/>
      <right/>
      <top style="double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 style="medium">
        <color indexed="23"/>
      </bottom>
      <diagonal/>
    </border>
    <border>
      <left/>
      <right/>
      <top style="double">
        <color indexed="23"/>
      </top>
      <bottom style="medium">
        <color indexed="23"/>
      </bottom>
      <diagonal/>
    </border>
    <border>
      <left/>
      <right style="thin">
        <color indexed="23"/>
      </right>
      <top style="double">
        <color indexed="23"/>
      </top>
      <bottom style="medium">
        <color indexed="23"/>
      </bottom>
      <diagonal/>
    </border>
    <border>
      <left/>
      <right style="medium">
        <color indexed="23"/>
      </right>
      <top style="double">
        <color indexed="23"/>
      </top>
      <bottom style="medium">
        <color indexed="23"/>
      </bottom>
      <diagonal/>
    </border>
    <border>
      <left style="thin">
        <color indexed="23"/>
      </left>
      <right/>
      <top style="double">
        <color indexed="23"/>
      </top>
      <bottom style="dashed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medium">
        <color theme="0" tint="-0.34998626667073579"/>
      </bottom>
      <diagonal/>
    </border>
    <border>
      <left/>
      <right/>
      <top style="double">
        <color indexed="23"/>
      </top>
      <bottom style="medium">
        <color theme="0" tint="-0.34998626667073579"/>
      </bottom>
      <diagonal/>
    </border>
    <border>
      <left/>
      <right style="medium">
        <color indexed="23"/>
      </right>
      <top style="double">
        <color indexed="23"/>
      </top>
      <bottom style="medium">
        <color theme="0" tint="-0.34998626667073579"/>
      </bottom>
      <diagonal/>
    </border>
    <border>
      <left/>
      <right style="thin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indexed="23"/>
      </left>
      <right/>
      <top style="medium">
        <color theme="0" tint="-0.34998626667073579"/>
      </top>
      <bottom style="dashed">
        <color indexed="23"/>
      </bottom>
      <diagonal/>
    </border>
    <border>
      <left/>
      <right/>
      <top style="medium">
        <color theme="0" tint="-0.34998626667073579"/>
      </top>
      <bottom style="dashed">
        <color indexed="23"/>
      </bottom>
      <diagonal/>
    </border>
    <border>
      <left/>
      <right style="thin">
        <color indexed="23"/>
      </right>
      <top/>
      <bottom style="dashed">
        <color indexed="23"/>
      </bottom>
      <diagonal/>
    </border>
    <border>
      <left style="thin">
        <color indexed="23"/>
      </left>
      <right/>
      <top/>
      <bottom style="dashed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theme="0" tint="-0.34998626667073579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theme="0" tint="-0.34998626667073579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theme="0" tint="-0.34998626667073579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34998626667073579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theme="0" tint="-0.34998626667073579"/>
      </right>
      <top style="thin">
        <color rgb="FF808080"/>
      </top>
      <bottom style="double">
        <color rgb="FF808080"/>
      </bottom>
      <diagonal/>
    </border>
    <border>
      <left/>
      <right/>
      <top style="thin">
        <color rgb="FF808080"/>
      </top>
      <bottom style="double">
        <color rgb="FF808080"/>
      </bottom>
      <diagonal/>
    </border>
    <border>
      <left/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theme="0" tint="-0.34998626667073579"/>
      </right>
      <top style="double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theme="0" tint="-0.499984740745262"/>
      </left>
      <right/>
      <top style="double">
        <color indexed="23"/>
      </top>
      <bottom style="dashed">
        <color indexed="23"/>
      </bottom>
      <diagonal/>
    </border>
    <border>
      <left/>
      <right style="thin">
        <color theme="0" tint="-0.499984740745262"/>
      </right>
      <top style="double">
        <color indexed="23"/>
      </top>
      <bottom style="dashed">
        <color indexed="23"/>
      </bottom>
      <diagonal/>
    </border>
    <border>
      <left style="medium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medium">
        <color indexed="23"/>
      </right>
      <top style="double">
        <color indexed="23"/>
      </top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</borders>
  <cellStyleXfs count="6">
    <xf numFmtId="0" fontId="0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7" fontId="38" fillId="0" borderId="0"/>
  </cellStyleXfs>
  <cellXfs count="362">
    <xf numFmtId="0" fontId="0" fillId="0" borderId="0" xfId="0"/>
    <xf numFmtId="0" fontId="2" fillId="0" borderId="0" xfId="0" applyFont="1"/>
    <xf numFmtId="0" fontId="5" fillId="0" borderId="5" xfId="0" applyFont="1" applyBorder="1"/>
    <xf numFmtId="49" fontId="3" fillId="0" borderId="11" xfId="0" applyNumberFormat="1" applyFont="1" applyBorder="1"/>
    <xf numFmtId="49" fontId="3" fillId="0" borderId="18" xfId="0" applyNumberFormat="1" applyFont="1" applyBorder="1"/>
    <xf numFmtId="49" fontId="3" fillId="0" borderId="26" xfId="0" applyNumberFormat="1" applyFont="1" applyBorder="1"/>
    <xf numFmtId="0" fontId="5" fillId="0" borderId="4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4" xfId="0" applyFont="1" applyBorder="1"/>
    <xf numFmtId="0" fontId="5" fillId="0" borderId="29" xfId="0" applyFont="1" applyBorder="1" applyAlignment="1">
      <alignment horizontal="center"/>
    </xf>
    <xf numFmtId="0" fontId="3" fillId="0" borderId="19" xfId="0" applyFont="1" applyBorder="1"/>
    <xf numFmtId="0" fontId="5" fillId="0" borderId="46" xfId="0" applyFont="1" applyBorder="1" applyAlignment="1">
      <alignment horizontal="center"/>
    </xf>
    <xf numFmtId="0" fontId="3" fillId="0" borderId="22" xfId="0" applyFont="1" applyBorder="1"/>
    <xf numFmtId="56" fontId="5" fillId="0" borderId="28" xfId="0" applyNumberFormat="1" applyFont="1" applyBorder="1" applyAlignment="1">
      <alignment horizontal="left"/>
    </xf>
    <xf numFmtId="0" fontId="3" fillId="0" borderId="0" xfId="0" applyFont="1"/>
    <xf numFmtId="0" fontId="3" fillId="0" borderId="23" xfId="0" applyFont="1" applyBorder="1"/>
    <xf numFmtId="56" fontId="5" fillId="0" borderId="6" xfId="0" applyNumberFormat="1" applyFont="1" applyBorder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5" fillId="2" borderId="49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0" fontId="5" fillId="0" borderId="31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9" fontId="3" fillId="0" borderId="11" xfId="0" applyNumberFormat="1" applyFont="1" applyBorder="1" applyAlignment="1">
      <alignment shrinkToFit="1"/>
    </xf>
    <xf numFmtId="0" fontId="5" fillId="0" borderId="13" xfId="0" applyFont="1" applyBorder="1" applyAlignment="1">
      <alignment horizontal="center" shrinkToFit="1"/>
    </xf>
    <xf numFmtId="0" fontId="10" fillId="0" borderId="61" xfId="0" applyFont="1" applyBorder="1" applyAlignment="1">
      <alignment horizontal="center"/>
    </xf>
    <xf numFmtId="0" fontId="10" fillId="0" borderId="39" xfId="0" applyFont="1" applyBorder="1" applyAlignment="1">
      <alignment horizontal="center" shrinkToFit="1"/>
    </xf>
    <xf numFmtId="0" fontId="10" fillId="0" borderId="40" xfId="0" applyFont="1" applyBorder="1" applyAlignment="1">
      <alignment horizontal="center" shrinkToFit="1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7" fillId="0" borderId="62" xfId="0" applyFont="1" applyBorder="1"/>
    <xf numFmtId="0" fontId="24" fillId="0" borderId="62" xfId="0" applyFont="1" applyBorder="1"/>
    <xf numFmtId="0" fontId="2" fillId="0" borderId="62" xfId="0" applyFont="1" applyBorder="1"/>
    <xf numFmtId="0" fontId="4" fillId="0" borderId="0" xfId="0" applyFont="1"/>
    <xf numFmtId="0" fontId="5" fillId="0" borderId="6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14" fontId="28" fillId="0" borderId="66" xfId="0" applyNumberFormat="1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30" fillId="3" borderId="68" xfId="0" applyFont="1" applyFill="1" applyBorder="1" applyAlignment="1">
      <alignment horizontal="center"/>
    </xf>
    <xf numFmtId="0" fontId="30" fillId="3" borderId="64" xfId="0" applyFont="1" applyFill="1" applyBorder="1" applyAlignment="1">
      <alignment horizontal="center" vertical="center"/>
    </xf>
    <xf numFmtId="0" fontId="30" fillId="3" borderId="69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2" fillId="0" borderId="66" xfId="0" applyFont="1" applyBorder="1" applyAlignment="1">
      <alignment horizontal="center"/>
    </xf>
    <xf numFmtId="0" fontId="0" fillId="0" borderId="66" xfId="0" applyBorder="1" applyAlignment="1">
      <alignment horizontal="right"/>
    </xf>
    <xf numFmtId="0" fontId="0" fillId="0" borderId="0" xfId="0" applyAlignment="1">
      <alignment horizontal="right"/>
    </xf>
    <xf numFmtId="0" fontId="22" fillId="0" borderId="66" xfId="0" applyFont="1" applyBorder="1" applyAlignment="1">
      <alignment horizontal="right"/>
    </xf>
    <xf numFmtId="2" fontId="0" fillId="0" borderId="0" xfId="0" applyNumberFormat="1"/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0" fillId="3" borderId="63" xfId="0" applyFont="1" applyFill="1" applyBorder="1" applyAlignment="1">
      <alignment horizontal="center" vertical="center"/>
    </xf>
    <xf numFmtId="0" fontId="30" fillId="3" borderId="65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2" fillId="0" borderId="66" xfId="0" applyFont="1" applyBorder="1" applyAlignment="1">
      <alignment horizontal="center" shrinkToFit="1"/>
    </xf>
    <xf numFmtId="0" fontId="30" fillId="3" borderId="0" xfId="0" applyFont="1" applyFill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3" borderId="68" xfId="0" applyFont="1" applyFill="1" applyBorder="1" applyAlignment="1">
      <alignment horizontal="center" vertical="center"/>
    </xf>
    <xf numFmtId="0" fontId="30" fillId="3" borderId="70" xfId="0" applyFont="1" applyFill="1" applyBorder="1" applyAlignment="1">
      <alignment horizontal="center" vertical="center"/>
    </xf>
    <xf numFmtId="0" fontId="30" fillId="3" borderId="67" xfId="0" applyFont="1" applyFill="1" applyBorder="1" applyAlignment="1">
      <alignment horizontal="center" vertical="center"/>
    </xf>
    <xf numFmtId="0" fontId="30" fillId="3" borderId="71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shrinkToFit="1"/>
    </xf>
    <xf numFmtId="0" fontId="22" fillId="0" borderId="0" xfId="0" applyFont="1" applyAlignment="1">
      <alignment horizontal="center"/>
    </xf>
    <xf numFmtId="0" fontId="10" fillId="0" borderId="0" xfId="0" applyFont="1"/>
    <xf numFmtId="0" fontId="5" fillId="0" borderId="69" xfId="0" applyFont="1" applyBorder="1" applyAlignment="1">
      <alignment horizontal="right"/>
    </xf>
    <xf numFmtId="0" fontId="7" fillId="0" borderId="69" xfId="0" applyFont="1" applyBorder="1"/>
    <xf numFmtId="0" fontId="31" fillId="0" borderId="0" xfId="0" applyFont="1"/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24" fillId="0" borderId="66" xfId="0" applyFont="1" applyBorder="1" applyAlignment="1">
      <alignment horizontal="center"/>
    </xf>
    <xf numFmtId="0" fontId="27" fillId="0" borderId="0" xfId="0" applyFont="1"/>
    <xf numFmtId="0" fontId="24" fillId="0" borderId="66" xfId="0" applyFont="1" applyBorder="1" applyAlignment="1">
      <alignment horizontal="center" vertical="center"/>
    </xf>
    <xf numFmtId="0" fontId="32" fillId="3" borderId="64" xfId="0" applyFont="1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2" fontId="4" fillId="0" borderId="0" xfId="0" applyNumberFormat="1" applyFont="1"/>
    <xf numFmtId="0" fontId="33" fillId="3" borderId="64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0" fillId="3" borderId="72" xfId="0" applyFont="1" applyFill="1" applyBorder="1" applyAlignment="1">
      <alignment horizontal="center" vertical="center"/>
    </xf>
    <xf numFmtId="0" fontId="34" fillId="3" borderId="64" xfId="0" applyFont="1" applyFill="1" applyBorder="1" applyAlignment="1">
      <alignment horizontal="center" vertical="center"/>
    </xf>
    <xf numFmtId="0" fontId="30" fillId="3" borderId="73" xfId="0" applyFont="1" applyFill="1" applyBorder="1" applyAlignment="1">
      <alignment horizontal="center" vertical="center"/>
    </xf>
    <xf numFmtId="0" fontId="19" fillId="0" borderId="0" xfId="0" applyFont="1"/>
    <xf numFmtId="0" fontId="22" fillId="0" borderId="69" xfId="0" applyFont="1" applyBorder="1" applyAlignment="1">
      <alignment horizontal="right"/>
    </xf>
    <xf numFmtId="0" fontId="22" fillId="0" borderId="0" xfId="0" applyFont="1"/>
    <xf numFmtId="0" fontId="24" fillId="0" borderId="0" xfId="0" applyFont="1" applyAlignment="1">
      <alignment horizontal="center" vertical="center"/>
    </xf>
    <xf numFmtId="0" fontId="5" fillId="0" borderId="66" xfId="0" applyFont="1" applyBorder="1" applyAlignment="1">
      <alignment horizontal="center" vertical="center" textRotation="255"/>
    </xf>
    <xf numFmtId="0" fontId="0" fillId="4" borderId="68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5" fillId="0" borderId="6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4" fillId="0" borderId="66" xfId="0" applyFont="1" applyBorder="1" applyAlignment="1">
      <alignment horizontal="right"/>
    </xf>
    <xf numFmtId="0" fontId="0" fillId="0" borderId="0" xfId="0" quotePrefix="1"/>
    <xf numFmtId="0" fontId="0" fillId="4" borderId="63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35" fillId="3" borderId="63" xfId="0" applyFont="1" applyFill="1" applyBorder="1" applyAlignment="1">
      <alignment horizontal="center" vertical="center"/>
    </xf>
    <xf numFmtId="0" fontId="35" fillId="3" borderId="65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0" fillId="0" borderId="6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0" fontId="37" fillId="0" borderId="67" xfId="0" applyFont="1" applyBorder="1" applyAlignment="1">
      <alignment horizontal="center" vertical="center" textRotation="255" wrapText="1"/>
    </xf>
    <xf numFmtId="0" fontId="0" fillId="0" borderId="66" xfId="0" applyBorder="1" applyAlignment="1">
      <alignment horizontal="center" shrinkToFit="1"/>
    </xf>
    <xf numFmtId="0" fontId="10" fillId="0" borderId="66" xfId="0" applyFont="1" applyBorder="1" applyAlignment="1">
      <alignment horizontal="center"/>
    </xf>
    <xf numFmtId="0" fontId="5" fillId="0" borderId="62" xfId="0" applyFont="1" applyBorder="1" applyAlignment="1">
      <alignment horizontal="center" vertical="center"/>
    </xf>
    <xf numFmtId="0" fontId="24" fillId="0" borderId="69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56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shrinkToFit="1"/>
    </xf>
    <xf numFmtId="0" fontId="5" fillId="0" borderId="0" xfId="0" applyFont="1" applyAlignment="1">
      <alignment horizontal="center" shrinkToFit="1"/>
    </xf>
    <xf numFmtId="49" fontId="3" fillId="0" borderId="0" xfId="0" applyNumberFormat="1" applyFont="1"/>
    <xf numFmtId="0" fontId="19" fillId="0" borderId="0" xfId="0" applyFont="1" applyAlignment="1">
      <alignment horizontal="center"/>
    </xf>
    <xf numFmtId="0" fontId="5" fillId="0" borderId="74" xfId="0" applyFont="1" applyBorder="1"/>
    <xf numFmtId="0" fontId="5" fillId="0" borderId="18" xfId="0" applyFont="1" applyBorder="1"/>
    <xf numFmtId="0" fontId="5" fillId="0" borderId="83" xfId="0" applyFont="1" applyBorder="1"/>
    <xf numFmtId="0" fontId="5" fillId="0" borderId="12" xfId="0" applyFont="1" applyBorder="1"/>
    <xf numFmtId="0" fontId="5" fillId="0" borderId="75" xfId="0" applyFont="1" applyBorder="1" applyAlignment="1">
      <alignment horizontal="center"/>
    </xf>
    <xf numFmtId="0" fontId="3" fillId="0" borderId="76" xfId="0" applyFont="1" applyBorder="1"/>
    <xf numFmtId="0" fontId="3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79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shrinkToFit="1"/>
    </xf>
    <xf numFmtId="0" fontId="21" fillId="0" borderId="0" xfId="0" applyFont="1"/>
    <xf numFmtId="0" fontId="25" fillId="0" borderId="0" xfId="0" applyFont="1" applyAlignment="1">
      <alignment horizontal="center"/>
    </xf>
    <xf numFmtId="49" fontId="20" fillId="0" borderId="0" xfId="0" applyNumberFormat="1" applyFont="1"/>
    <xf numFmtId="49" fontId="25" fillId="0" borderId="0" xfId="0" applyNumberFormat="1" applyFont="1"/>
    <xf numFmtId="49" fontId="19" fillId="0" borderId="0" xfId="0" applyNumberFormat="1" applyFont="1"/>
    <xf numFmtId="177" fontId="38" fillId="0" borderId="0" xfId="5"/>
    <xf numFmtId="177" fontId="39" fillId="0" borderId="0" xfId="5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49" fontId="17" fillId="0" borderId="0" xfId="0" applyNumberFormat="1" applyFont="1"/>
    <xf numFmtId="0" fontId="0" fillId="0" borderId="0" xfId="0" applyAlignment="1">
      <alignment shrinkToFit="1"/>
    </xf>
    <xf numFmtId="0" fontId="5" fillId="0" borderId="2" xfId="0" applyFont="1" applyBorder="1" applyAlignment="1">
      <alignment horizontal="center" shrinkToFit="1"/>
    </xf>
    <xf numFmtId="56" fontId="5" fillId="0" borderId="6" xfId="0" applyNumberFormat="1" applyFont="1" applyBorder="1" applyAlignment="1">
      <alignment horizontal="left" shrinkToFit="1"/>
    </xf>
    <xf numFmtId="0" fontId="5" fillId="0" borderId="29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56" fontId="5" fillId="0" borderId="28" xfId="0" applyNumberFormat="1" applyFont="1" applyBorder="1" applyAlignment="1">
      <alignment horizontal="left" shrinkToFit="1"/>
    </xf>
    <xf numFmtId="0" fontId="10" fillId="0" borderId="106" xfId="0" applyFont="1" applyBorder="1" applyAlignment="1">
      <alignment horizontal="center"/>
    </xf>
    <xf numFmtId="0" fontId="10" fillId="0" borderId="107" xfId="0" applyFont="1" applyBorder="1" applyAlignment="1">
      <alignment horizontal="center"/>
    </xf>
    <xf numFmtId="0" fontId="5" fillId="7" borderId="5" xfId="0" applyFont="1" applyFill="1" applyBorder="1"/>
    <xf numFmtId="56" fontId="5" fillId="7" borderId="6" xfId="0" applyNumberFormat="1" applyFont="1" applyFill="1" applyBorder="1" applyAlignment="1">
      <alignment horizontal="left" shrinkToFit="1"/>
    </xf>
    <xf numFmtId="0" fontId="3" fillId="7" borderId="0" xfId="0" applyFont="1" applyFill="1"/>
    <xf numFmtId="0" fontId="10" fillId="7" borderId="8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49" fontId="3" fillId="7" borderId="11" xfId="0" applyNumberFormat="1" applyFont="1" applyFill="1" applyBorder="1"/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 shrinkToFit="1"/>
    </xf>
    <xf numFmtId="0" fontId="3" fillId="7" borderId="14" xfId="0" applyFont="1" applyFill="1" applyBorder="1"/>
    <xf numFmtId="0" fontId="10" fillId="7" borderId="1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49" fontId="3" fillId="7" borderId="18" xfId="0" applyNumberFormat="1" applyFont="1" applyFill="1" applyBorder="1"/>
    <xf numFmtId="0" fontId="5" fillId="7" borderId="29" xfId="0" applyFont="1" applyFill="1" applyBorder="1" applyAlignment="1">
      <alignment horizontal="center" shrinkToFit="1"/>
    </xf>
    <xf numFmtId="0" fontId="3" fillId="7" borderId="19" xfId="0" applyFont="1" applyFill="1" applyBorder="1"/>
    <xf numFmtId="0" fontId="10" fillId="7" borderId="20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5" fillId="7" borderId="47" xfId="0" applyFont="1" applyFill="1" applyBorder="1"/>
    <xf numFmtId="0" fontId="5" fillId="7" borderId="46" xfId="0" applyFont="1" applyFill="1" applyBorder="1" applyAlignment="1">
      <alignment horizontal="center" shrinkToFit="1"/>
    </xf>
    <xf numFmtId="0" fontId="3" fillId="7" borderId="22" xfId="0" applyFont="1" applyFill="1" applyBorder="1"/>
    <xf numFmtId="0" fontId="3" fillId="7" borderId="2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49" fontId="3" fillId="7" borderId="26" xfId="0" applyNumberFormat="1" applyFont="1" applyFill="1" applyBorder="1"/>
    <xf numFmtId="56" fontId="5" fillId="7" borderId="28" xfId="0" applyNumberFormat="1" applyFont="1" applyFill="1" applyBorder="1" applyAlignment="1">
      <alignment horizontal="left" shrinkToFit="1"/>
    </xf>
    <xf numFmtId="0" fontId="5" fillId="0" borderId="30" xfId="0" applyFont="1" applyBorder="1" applyAlignment="1">
      <alignment horizontal="center" shrinkToFit="1"/>
    </xf>
    <xf numFmtId="56" fontId="5" fillId="0" borderId="28" xfId="0" applyNumberFormat="1" applyFont="1" applyBorder="1" applyAlignment="1">
      <alignment horizontal="center"/>
    </xf>
    <xf numFmtId="0" fontId="5" fillId="2" borderId="108" xfId="0" applyFont="1" applyFill="1" applyBorder="1" applyAlignment="1">
      <alignment horizontal="center" wrapText="1"/>
    </xf>
    <xf numFmtId="0" fontId="5" fillId="0" borderId="109" xfId="0" applyFont="1" applyBorder="1" applyAlignment="1">
      <alignment horizontal="center"/>
    </xf>
    <xf numFmtId="0" fontId="5" fillId="0" borderId="56" xfId="0" applyFont="1" applyBorder="1"/>
    <xf numFmtId="56" fontId="5" fillId="0" borderId="6" xfId="0" applyNumberFormat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116" xfId="0" applyFont="1" applyBorder="1" applyAlignment="1">
      <alignment horizontal="center"/>
    </xf>
    <xf numFmtId="0" fontId="24" fillId="0" borderId="0" xfId="0" applyFont="1" applyAlignment="1">
      <alignment horizontal="center" shrinkToFit="1"/>
    </xf>
    <xf numFmtId="0" fontId="24" fillId="0" borderId="0" xfId="0" applyFont="1" applyAlignment="1">
      <alignment horizont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177" fontId="5" fillId="5" borderId="84" xfId="5" applyFont="1" applyFill="1" applyBorder="1" applyAlignment="1">
      <alignment horizontal="center" wrapText="1"/>
    </xf>
    <xf numFmtId="177" fontId="5" fillId="0" borderId="85" xfId="5" applyFont="1" applyBorder="1" applyAlignment="1">
      <alignment horizontal="center"/>
    </xf>
    <xf numFmtId="177" fontId="5" fillId="0" borderId="86" xfId="5" applyFont="1" applyBorder="1"/>
    <xf numFmtId="177" fontId="3" fillId="0" borderId="85" xfId="5" applyFont="1" applyBorder="1" applyAlignment="1">
      <alignment horizontal="center"/>
    </xf>
    <xf numFmtId="177" fontId="5" fillId="0" borderId="88" xfId="5" applyFont="1" applyBorder="1"/>
    <xf numFmtId="179" fontId="5" fillId="0" borderId="89" xfId="5" applyNumberFormat="1" applyFont="1" applyBorder="1" applyAlignment="1">
      <alignment horizontal="center"/>
    </xf>
    <xf numFmtId="177" fontId="3" fillId="0" borderId="90" xfId="5" applyFont="1" applyBorder="1"/>
    <xf numFmtId="177" fontId="10" fillId="0" borderId="91" xfId="5" applyFont="1" applyBorder="1" applyAlignment="1">
      <alignment horizontal="center"/>
    </xf>
    <xf numFmtId="177" fontId="10" fillId="0" borderId="92" xfId="5" applyFont="1" applyBorder="1" applyAlignment="1">
      <alignment horizontal="center"/>
    </xf>
    <xf numFmtId="177" fontId="10" fillId="0" borderId="88" xfId="5" applyFont="1" applyBorder="1" applyAlignment="1">
      <alignment horizontal="center"/>
    </xf>
    <xf numFmtId="177" fontId="10" fillId="0" borderId="93" xfId="5" applyFont="1" applyBorder="1" applyAlignment="1">
      <alignment horizontal="center"/>
    </xf>
    <xf numFmtId="49" fontId="3" fillId="0" borderId="89" xfId="5" applyNumberFormat="1" applyFont="1" applyBorder="1"/>
    <xf numFmtId="177" fontId="5" fillId="0" borderId="55" xfId="5" applyFont="1" applyBorder="1" applyAlignment="1">
      <alignment horizontal="center"/>
    </xf>
    <xf numFmtId="177" fontId="10" fillId="0" borderId="85" xfId="5" applyFont="1" applyBorder="1" applyAlignment="1">
      <alignment horizontal="center"/>
    </xf>
    <xf numFmtId="177" fontId="3" fillId="0" borderId="94" xfId="5" applyFont="1" applyBorder="1"/>
    <xf numFmtId="177" fontId="10" fillId="0" borderId="86" xfId="5" applyFont="1" applyBorder="1" applyAlignment="1">
      <alignment horizontal="center"/>
    </xf>
    <xf numFmtId="177" fontId="10" fillId="0" borderId="95" xfId="5" applyFont="1" applyBorder="1" applyAlignment="1">
      <alignment horizontal="center"/>
    </xf>
    <xf numFmtId="177" fontId="10" fillId="0" borderId="84" xfId="5" applyFont="1" applyBorder="1" applyAlignment="1">
      <alignment horizontal="center"/>
    </xf>
    <xf numFmtId="177" fontId="10" fillId="0" borderId="87" xfId="5" applyFont="1" applyBorder="1" applyAlignment="1">
      <alignment horizontal="center"/>
    </xf>
    <xf numFmtId="49" fontId="3" fillId="0" borderId="53" xfId="5" applyNumberFormat="1" applyFont="1" applyBorder="1"/>
    <xf numFmtId="177" fontId="5" fillId="0" borderId="96" xfId="5" applyFont="1" applyBorder="1"/>
    <xf numFmtId="177" fontId="5" fillId="0" borderId="97" xfId="5" applyFont="1" applyBorder="1" applyAlignment="1">
      <alignment horizontal="center"/>
    </xf>
    <xf numFmtId="177" fontId="3" fillId="0" borderId="98" xfId="5" applyFont="1" applyBorder="1"/>
    <xf numFmtId="49" fontId="3" fillId="0" borderId="101" xfId="5" applyNumberFormat="1" applyFont="1" applyBorder="1"/>
    <xf numFmtId="177" fontId="5" fillId="6" borderId="97" xfId="5" applyFont="1" applyFill="1" applyBorder="1" applyAlignment="1">
      <alignment horizontal="center"/>
    </xf>
    <xf numFmtId="177" fontId="3" fillId="6" borderId="99" xfId="5" applyFont="1" applyFill="1" applyBorder="1"/>
    <xf numFmtId="177" fontId="3" fillId="0" borderId="91" xfId="5" applyFont="1" applyBorder="1"/>
    <xf numFmtId="177" fontId="10" fillId="0" borderId="55" xfId="5" applyFont="1" applyBorder="1" applyAlignment="1">
      <alignment horizontal="center"/>
    </xf>
    <xf numFmtId="177" fontId="10" fillId="0" borderId="54" xfId="5" applyFont="1" applyBorder="1" applyAlignment="1">
      <alignment horizontal="center"/>
    </xf>
    <xf numFmtId="177" fontId="3" fillId="0" borderId="84" xfId="5" applyFont="1" applyBorder="1"/>
    <xf numFmtId="177" fontId="3" fillId="0" borderId="86" xfId="5" applyFont="1" applyBorder="1"/>
    <xf numFmtId="177" fontId="3" fillId="0" borderId="99" xfId="5" applyFont="1" applyBorder="1"/>
    <xf numFmtId="177" fontId="3" fillId="0" borderId="102" xfId="5" applyFont="1" applyBorder="1"/>
    <xf numFmtId="179" fontId="5" fillId="0" borderId="89" xfId="5" applyNumberFormat="1" applyFont="1" applyBorder="1" applyAlignment="1">
      <alignment horizontal="left"/>
    </xf>
    <xf numFmtId="177" fontId="3" fillId="0" borderId="103" xfId="5" applyFont="1" applyBorder="1"/>
    <xf numFmtId="177" fontId="3" fillId="6" borderId="103" xfId="5" applyFont="1" applyFill="1" applyBorder="1"/>
    <xf numFmtId="177" fontId="5" fillId="5" borderId="85" xfId="5" applyFont="1" applyFill="1" applyBorder="1" applyAlignment="1">
      <alignment horizontal="center" wrapText="1"/>
    </xf>
    <xf numFmtId="177" fontId="5" fillId="0" borderId="104" xfId="5" applyFont="1" applyBorder="1" applyAlignment="1">
      <alignment horizontal="center"/>
    </xf>
    <xf numFmtId="177" fontId="5" fillId="0" borderId="101" xfId="5" applyFont="1" applyBorder="1"/>
    <xf numFmtId="177" fontId="10" fillId="0" borderId="0" xfId="5" applyFont="1" applyAlignment="1">
      <alignment horizontal="center"/>
    </xf>
    <xf numFmtId="177" fontId="3" fillId="0" borderId="0" xfId="5" applyFont="1"/>
    <xf numFmtId="177" fontId="18" fillId="0" borderId="0" xfId="5" applyFont="1"/>
    <xf numFmtId="177" fontId="3" fillId="6" borderId="97" xfId="5" applyFont="1" applyFill="1" applyBorder="1" applyAlignment="1">
      <alignment horizontal="center"/>
    </xf>
    <xf numFmtId="177" fontId="3" fillId="6" borderId="99" xfId="5" applyFont="1" applyFill="1" applyBorder="1" applyAlignment="1">
      <alignment horizontal="center"/>
    </xf>
    <xf numFmtId="177" fontId="3" fillId="6" borderId="100" xfId="5" applyFont="1" applyFill="1" applyBorder="1" applyAlignment="1">
      <alignment horizontal="center"/>
    </xf>
    <xf numFmtId="0" fontId="4" fillId="0" borderId="84" xfId="0" applyFont="1" applyBorder="1" applyAlignment="1">
      <alignment vertical="center"/>
    </xf>
    <xf numFmtId="177" fontId="10" fillId="0" borderId="84" xfId="5" applyFont="1" applyBorder="1" applyAlignment="1">
      <alignment horizontal="center"/>
    </xf>
    <xf numFmtId="177" fontId="3" fillId="0" borderId="97" xfId="5" applyFont="1" applyBorder="1" applyAlignment="1">
      <alignment horizontal="center"/>
    </xf>
    <xf numFmtId="177" fontId="3" fillId="0" borderId="99" xfId="5" applyFont="1" applyBorder="1" applyAlignment="1">
      <alignment horizontal="center"/>
    </xf>
    <xf numFmtId="177" fontId="3" fillId="0" borderId="100" xfId="5" applyFont="1" applyBorder="1" applyAlignment="1">
      <alignment horizontal="center"/>
    </xf>
    <xf numFmtId="178" fontId="15" fillId="0" borderId="0" xfId="5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7" fontId="5" fillId="0" borderId="85" xfId="5" applyFont="1" applyBorder="1" applyAlignment="1">
      <alignment horizontal="center"/>
    </xf>
    <xf numFmtId="177" fontId="5" fillId="0" borderId="86" xfId="5" applyFont="1" applyBorder="1" applyAlignment="1">
      <alignment horizontal="center"/>
    </xf>
    <xf numFmtId="177" fontId="5" fillId="0" borderId="87" xfId="5" applyFont="1" applyBorder="1" applyAlignment="1">
      <alignment horizontal="center"/>
    </xf>
    <xf numFmtId="177" fontId="10" fillId="0" borderId="86" xfId="5" applyFont="1" applyBorder="1" applyAlignment="1">
      <alignment horizontal="center"/>
    </xf>
    <xf numFmtId="177" fontId="10" fillId="0" borderId="94" xfId="5" applyFont="1" applyBorder="1" applyAlignment="1">
      <alignment horizontal="center"/>
    </xf>
    <xf numFmtId="177" fontId="5" fillId="0" borderId="101" xfId="5" applyFont="1" applyBorder="1" applyAlignment="1">
      <alignment horizontal="center"/>
    </xf>
    <xf numFmtId="177" fontId="5" fillId="0" borderId="104" xfId="5" applyFont="1" applyBorder="1" applyAlignment="1">
      <alignment horizontal="center"/>
    </xf>
    <xf numFmtId="177" fontId="5" fillId="0" borderId="105" xfId="5" applyFont="1" applyBorder="1" applyAlignment="1">
      <alignment horizontal="center"/>
    </xf>
    <xf numFmtId="0" fontId="4" fillId="0" borderId="97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0" fontId="4" fillId="0" borderId="100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176" fontId="26" fillId="0" borderId="0" xfId="0" applyNumberFormat="1" applyFont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3" fillId="7" borderId="2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15" fillId="0" borderId="0" xfId="0" applyNumberFormat="1" applyFont="1" applyAlignment="1">
      <alignment horizontal="center"/>
    </xf>
    <xf numFmtId="0" fontId="5" fillId="4" borderId="6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113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12" xfId="0" applyFont="1" applyBorder="1" applyAlignment="1">
      <alignment horizontal="center"/>
    </xf>
    <xf numFmtId="0" fontId="5" fillId="0" borderId="114" xfId="0" applyFont="1" applyBorder="1" applyAlignment="1">
      <alignment horizontal="center"/>
    </xf>
    <xf numFmtId="0" fontId="2" fillId="0" borderId="0" xfId="0" applyFont="1"/>
    <xf numFmtId="0" fontId="0" fillId="0" borderId="0" xfId="0"/>
    <xf numFmtId="0" fontId="5" fillId="0" borderId="41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 shrinkToFit="1"/>
    </xf>
  </cellXfs>
  <cellStyles count="6">
    <cellStyle name="Excel Built-in Normal" xfId="5" xr:uid="{F04318BB-DB62-42A3-A35C-F6413CECC807}"/>
    <cellStyle name="標準" xfId="0" builtinId="0"/>
    <cellStyle name="標準 2" xfId="1" xr:uid="{00000000-0005-0000-0000-000001000000}"/>
    <cellStyle name="標準 3" xfId="3" xr:uid="{00000000-0005-0000-0000-000002000000}"/>
    <cellStyle name="標準 4" xfId="2" xr:uid="{00000000-0005-0000-0000-000003000000}"/>
    <cellStyle name="標準 5" xfId="4" xr:uid="{00000000-0005-0000-0000-000004000000}"/>
  </cellStyles>
  <dxfs count="0"/>
  <tableStyles count="0" defaultTableStyle="TableStyleMedium9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83</xdr:row>
          <xdr:rowOff>180975</xdr:rowOff>
        </xdr:from>
        <xdr:to>
          <xdr:col>22</xdr:col>
          <xdr:colOff>609600</xdr:colOff>
          <xdr:row>99</xdr:row>
          <xdr:rowOff>123825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DACF4FFA-D89B-B6A6-D3DA-BE248182CB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1'!$B$1:$AU$15" spid="_x0000_s45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7150" y="15744825"/>
              <a:ext cx="7867650" cy="2705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71</xdr:row>
          <xdr:rowOff>161925</xdr:rowOff>
        </xdr:from>
        <xdr:to>
          <xdr:col>22</xdr:col>
          <xdr:colOff>638175</xdr:colOff>
          <xdr:row>88</xdr:row>
          <xdr:rowOff>104775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892A92AA-ACD5-4E42-E83F-883265DA6E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2'!$B$1:$AU$15" spid="_x0000_s14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11220450"/>
              <a:ext cx="7953375" cy="28575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79</xdr:row>
          <xdr:rowOff>76200</xdr:rowOff>
        </xdr:from>
        <xdr:to>
          <xdr:col>22</xdr:col>
          <xdr:colOff>621030</xdr:colOff>
          <xdr:row>94</xdr:row>
          <xdr:rowOff>95250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1F7DD73-9FE8-8BEF-EDAE-B270286453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3'!$B$1:$AO$13" spid="_x0000_s23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4300" y="12801600"/>
              <a:ext cx="7886700" cy="25908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161926</xdr:colOff>
      <xdr:row>49</xdr:row>
      <xdr:rowOff>123825</xdr:rowOff>
    </xdr:from>
    <xdr:ext cx="4752974" cy="50671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620459-63C8-4892-8921-8CA0B48B82AC}"/>
            </a:ext>
          </a:extLst>
        </xdr:cNvPr>
        <xdr:cNvSpPr txBox="1"/>
      </xdr:nvSpPr>
      <xdr:spPr>
        <a:xfrm>
          <a:off x="1704976" y="9429750"/>
          <a:ext cx="4752974" cy="506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予備日</a:t>
          </a:r>
        </a:p>
      </xdr:txBody>
    </xdr:sp>
    <xdr:clientData/>
  </xdr:oneCellAnchor>
  <xdr:oneCellAnchor>
    <xdr:from>
      <xdr:col>4</xdr:col>
      <xdr:colOff>161926</xdr:colOff>
      <xdr:row>53</xdr:row>
      <xdr:rowOff>133350</xdr:rowOff>
    </xdr:from>
    <xdr:ext cx="4752974" cy="5067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C41A2B3-3F06-4853-9E2F-B5238C47F4EB}"/>
            </a:ext>
          </a:extLst>
        </xdr:cNvPr>
        <xdr:cNvSpPr txBox="1"/>
      </xdr:nvSpPr>
      <xdr:spPr>
        <a:xfrm>
          <a:off x="1704976" y="10201275"/>
          <a:ext cx="4752974" cy="506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予備日</a:t>
          </a:r>
        </a:p>
      </xdr:txBody>
    </xdr:sp>
    <xdr:clientData/>
  </xdr:oneCellAnchor>
  <xdr:oneCellAnchor>
    <xdr:from>
      <xdr:col>4</xdr:col>
      <xdr:colOff>152401</xdr:colOff>
      <xdr:row>57</xdr:row>
      <xdr:rowOff>123825</xdr:rowOff>
    </xdr:from>
    <xdr:ext cx="4752974" cy="50671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A026AF-7FD6-41A1-A1CB-6DF891A536F3}"/>
            </a:ext>
          </a:extLst>
        </xdr:cNvPr>
        <xdr:cNvSpPr txBox="1"/>
      </xdr:nvSpPr>
      <xdr:spPr>
        <a:xfrm>
          <a:off x="1695451" y="10944225"/>
          <a:ext cx="4752974" cy="506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予備日</a:t>
          </a:r>
        </a:p>
      </xdr:txBody>
    </xdr:sp>
    <xdr:clientData/>
  </xdr:oneCellAnchor>
  <xdr:oneCellAnchor>
    <xdr:from>
      <xdr:col>4</xdr:col>
      <xdr:colOff>161926</xdr:colOff>
      <xdr:row>30</xdr:row>
      <xdr:rowOff>123825</xdr:rowOff>
    </xdr:from>
    <xdr:ext cx="4752974" cy="50671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5DD522C-06E1-49BD-BC3B-F4A8381EFBEA}"/>
            </a:ext>
          </a:extLst>
        </xdr:cNvPr>
        <xdr:cNvSpPr txBox="1"/>
      </xdr:nvSpPr>
      <xdr:spPr>
        <a:xfrm>
          <a:off x="1704976" y="5810250"/>
          <a:ext cx="4752974" cy="506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予備日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9526</xdr:colOff>
          <xdr:row>82</xdr:row>
          <xdr:rowOff>19050</xdr:rowOff>
        </xdr:from>
        <xdr:to>
          <xdr:col>22</xdr:col>
          <xdr:colOff>628651</xdr:colOff>
          <xdr:row>96</xdr:row>
          <xdr:rowOff>47625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1411CC40-36A5-A1A2-EF3C-CA40ED5552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4'!$B$1:$AO$13" spid="_x0000_s34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6" y="13858875"/>
              <a:ext cx="8324850" cy="2295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57150</xdr:rowOff>
        </xdr:from>
        <xdr:to>
          <xdr:col>10</xdr:col>
          <xdr:colOff>600075</xdr:colOff>
          <xdr:row>14</xdr:row>
          <xdr:rowOff>47625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58116438-070D-9223-FDF6-BF010C52513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1'!$B$1:$AU$15" spid="_x0000_s72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3350" y="57150"/>
              <a:ext cx="7315200" cy="2390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161924</xdr:colOff>
          <xdr:row>15</xdr:row>
          <xdr:rowOff>123825</xdr:rowOff>
        </xdr:from>
        <xdr:to>
          <xdr:col>10</xdr:col>
          <xdr:colOff>628650</xdr:colOff>
          <xdr:row>32</xdr:row>
          <xdr:rowOff>85725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9EA2C513-ABA1-968A-067D-B183F0940E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2'!$B$1:$AU$15" spid="_x0000_s728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4" y="2695575"/>
              <a:ext cx="7315201" cy="28765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33</xdr:row>
          <xdr:rowOff>19050</xdr:rowOff>
        </xdr:from>
        <xdr:to>
          <xdr:col>10</xdr:col>
          <xdr:colOff>666750</xdr:colOff>
          <xdr:row>47</xdr:row>
          <xdr:rowOff>76200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7E3913F1-6BC2-AD70-AB71-283474A5EF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3'!$B$1:$AO$13" spid="_x0000_s728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4775" y="5676900"/>
              <a:ext cx="7410450" cy="24574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49</xdr:row>
          <xdr:rowOff>28575</xdr:rowOff>
        </xdr:from>
        <xdr:to>
          <xdr:col>10</xdr:col>
          <xdr:colOff>666750</xdr:colOff>
          <xdr:row>63</xdr:row>
          <xdr:rowOff>19050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CAC16ADB-EEC3-A3E3-3C1A-D436A7565E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404'!$B$1:$AO$13" spid="_x0000_s728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6200" y="8429625"/>
              <a:ext cx="7439025" cy="2390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2700">
          <a:solidFill>
            <a:srgbClr val="FF0000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84"/>
  <sheetViews>
    <sheetView zoomScaleNormal="100" workbookViewId="0">
      <selection activeCell="Y4" sqref="Y4"/>
    </sheetView>
  </sheetViews>
  <sheetFormatPr defaultRowHeight="13.2"/>
  <cols>
    <col min="1" max="1" width="0.6640625" customWidth="1"/>
    <col min="2" max="2" width="3.33203125" customWidth="1"/>
    <col min="3" max="3" width="11.88671875" customWidth="1"/>
    <col min="4" max="4" width="3.33203125" customWidth="1"/>
    <col min="5" max="5" width="6.109375" customWidth="1"/>
    <col min="6" max="6" width="0.88671875" customWidth="1"/>
    <col min="7" max="8" width="6.109375" customWidth="1"/>
    <col min="9" max="9" width="0.88671875" customWidth="1"/>
    <col min="10" max="11" width="6.109375" customWidth="1"/>
    <col min="12" max="12" width="0.88671875" customWidth="1"/>
    <col min="13" max="14" width="6.109375" customWidth="1"/>
    <col min="15" max="15" width="0.88671875" customWidth="1"/>
    <col min="16" max="17" width="6.109375" customWidth="1"/>
    <col min="18" max="18" width="0.88671875" customWidth="1"/>
    <col min="19" max="19" width="6.109375" customWidth="1"/>
    <col min="20" max="20" width="5.109375" customWidth="1"/>
    <col min="21" max="21" width="0.88671875" customWidth="1"/>
    <col min="22" max="22" width="5.109375" customWidth="1"/>
    <col min="23" max="23" width="8.77734375" customWidth="1"/>
    <col min="24" max="24" width="0.44140625" customWidth="1"/>
  </cols>
  <sheetData>
    <row r="1" spans="2:23" ht="14.4">
      <c r="D1" s="1" t="s">
        <v>158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3.5" customHeight="1" thickBot="1">
      <c r="R2" s="314" t="s">
        <v>159</v>
      </c>
      <c r="S2" s="314"/>
      <c r="T2" s="314"/>
      <c r="U2" s="314"/>
      <c r="V2" s="314"/>
    </row>
    <row r="3" spans="2:23" ht="13.5" customHeight="1" thickBot="1">
      <c r="B3" s="24" t="s">
        <v>0</v>
      </c>
      <c r="C3" s="7" t="s">
        <v>1</v>
      </c>
      <c r="D3" s="8"/>
      <c r="E3" s="322" t="s">
        <v>8</v>
      </c>
      <c r="F3" s="316"/>
      <c r="G3" s="323"/>
      <c r="H3" s="315" t="s">
        <v>9</v>
      </c>
      <c r="I3" s="316"/>
      <c r="J3" s="317"/>
      <c r="K3" s="322" t="s">
        <v>10</v>
      </c>
      <c r="L3" s="316"/>
      <c r="M3" s="323"/>
      <c r="N3" s="315" t="s">
        <v>12</v>
      </c>
      <c r="O3" s="316"/>
      <c r="P3" s="317"/>
      <c r="Q3" s="322" t="s">
        <v>11</v>
      </c>
      <c r="R3" s="316"/>
      <c r="S3" s="323"/>
      <c r="T3" s="315" t="s">
        <v>13</v>
      </c>
      <c r="U3" s="316"/>
      <c r="V3" s="324"/>
      <c r="W3" s="9" t="s">
        <v>5</v>
      </c>
    </row>
    <row r="4" spans="2:23" ht="13.5" customHeight="1">
      <c r="B4" s="2"/>
      <c r="C4" s="21" t="s">
        <v>160</v>
      </c>
      <c r="D4" s="10" t="s">
        <v>2</v>
      </c>
      <c r="E4" s="39" t="s">
        <v>161</v>
      </c>
      <c r="F4" s="34" t="s">
        <v>26</v>
      </c>
      <c r="G4" s="40" t="s">
        <v>85</v>
      </c>
      <c r="H4" s="34" t="s">
        <v>17</v>
      </c>
      <c r="I4" s="34" t="s">
        <v>26</v>
      </c>
      <c r="J4" s="34" t="s">
        <v>162</v>
      </c>
      <c r="K4" s="39" t="s">
        <v>163</v>
      </c>
      <c r="L4" s="34" t="s">
        <v>26</v>
      </c>
      <c r="M4" s="40" t="s">
        <v>64</v>
      </c>
      <c r="N4" s="34" t="s">
        <v>164</v>
      </c>
      <c r="O4" s="34" t="s">
        <v>26</v>
      </c>
      <c r="P4" s="34" t="s">
        <v>67</v>
      </c>
      <c r="Q4" s="53" t="s">
        <v>165</v>
      </c>
      <c r="R4" s="34" t="s">
        <v>6</v>
      </c>
      <c r="S4" s="54" t="s">
        <v>166</v>
      </c>
      <c r="T4" s="34"/>
      <c r="U4" s="34" t="s">
        <v>6</v>
      </c>
      <c r="V4" s="35"/>
      <c r="W4" s="3" t="s">
        <v>167</v>
      </c>
    </row>
    <row r="5" spans="2:23" ht="13.5" customHeight="1">
      <c r="B5" s="11">
        <v>1</v>
      </c>
      <c r="C5" s="51" t="s">
        <v>168</v>
      </c>
      <c r="D5" s="13" t="s">
        <v>3</v>
      </c>
      <c r="E5" s="27"/>
      <c r="F5" s="25" t="s">
        <v>6</v>
      </c>
      <c r="G5" s="26"/>
      <c r="H5" s="25"/>
      <c r="I5" s="25" t="s">
        <v>26</v>
      </c>
      <c r="J5" s="25"/>
      <c r="K5" s="27"/>
      <c r="L5" s="25" t="s">
        <v>6</v>
      </c>
      <c r="M5" s="26"/>
      <c r="N5" s="25"/>
      <c r="O5" s="25" t="s">
        <v>6</v>
      </c>
      <c r="P5" s="25"/>
      <c r="Q5" s="27"/>
      <c r="R5" s="25" t="s">
        <v>6</v>
      </c>
      <c r="S5" s="26"/>
      <c r="T5" s="25"/>
      <c r="U5" s="25" t="s">
        <v>6</v>
      </c>
      <c r="V5" s="28"/>
      <c r="W5" s="4"/>
    </row>
    <row r="6" spans="2:23" ht="13.5" customHeight="1">
      <c r="B6" s="11"/>
      <c r="C6" s="14" t="s">
        <v>169</v>
      </c>
      <c r="D6" s="15" t="s">
        <v>4</v>
      </c>
      <c r="E6" s="311" t="s">
        <v>60</v>
      </c>
      <c r="F6" s="312"/>
      <c r="G6" s="313"/>
      <c r="H6" s="311" t="s">
        <v>170</v>
      </c>
      <c r="I6" s="312"/>
      <c r="J6" s="313"/>
      <c r="K6" s="311" t="s">
        <v>67</v>
      </c>
      <c r="L6" s="312"/>
      <c r="M6" s="313"/>
      <c r="N6" s="311" t="s">
        <v>163</v>
      </c>
      <c r="O6" s="312"/>
      <c r="P6" s="313"/>
      <c r="Q6" s="311" t="s">
        <v>164</v>
      </c>
      <c r="R6" s="312"/>
      <c r="S6" s="313"/>
      <c r="T6" s="30"/>
      <c r="U6" s="30"/>
      <c r="V6" s="32"/>
      <c r="W6" s="4"/>
    </row>
    <row r="7" spans="2:23" ht="13.5" customHeight="1" thickBot="1">
      <c r="B7" s="6"/>
      <c r="C7" s="16" t="s">
        <v>18</v>
      </c>
      <c r="D7" s="17" t="s">
        <v>7</v>
      </c>
      <c r="E7" s="309" t="s">
        <v>162</v>
      </c>
      <c r="F7" s="307"/>
      <c r="G7" s="310"/>
      <c r="H7" s="307" t="s">
        <v>163</v>
      </c>
      <c r="I7" s="307"/>
      <c r="J7" s="307"/>
      <c r="K7" s="309" t="s">
        <v>171</v>
      </c>
      <c r="L7" s="307"/>
      <c r="M7" s="310"/>
      <c r="N7" s="307" t="s">
        <v>165</v>
      </c>
      <c r="O7" s="307"/>
      <c r="P7" s="307"/>
      <c r="Q7" s="309" t="s">
        <v>67</v>
      </c>
      <c r="R7" s="307"/>
      <c r="S7" s="310"/>
      <c r="T7" s="307"/>
      <c r="U7" s="307"/>
      <c r="V7" s="308"/>
      <c r="W7" s="5"/>
    </row>
    <row r="8" spans="2:23" ht="13.5" customHeight="1" thickTop="1" thickBot="1">
      <c r="B8" s="161"/>
      <c r="C8" s="165"/>
      <c r="D8" s="166"/>
      <c r="E8" s="322" t="s">
        <v>53</v>
      </c>
      <c r="F8" s="316"/>
      <c r="G8" s="323"/>
      <c r="H8" s="315" t="s">
        <v>54</v>
      </c>
      <c r="I8" s="316"/>
      <c r="J8" s="317"/>
      <c r="K8" s="322" t="s">
        <v>55</v>
      </c>
      <c r="L8" s="316"/>
      <c r="M8" s="323"/>
      <c r="N8" s="315" t="s">
        <v>56</v>
      </c>
      <c r="O8" s="316"/>
      <c r="P8" s="317"/>
      <c r="Q8" s="322" t="s">
        <v>57</v>
      </c>
      <c r="R8" s="316"/>
      <c r="S8" s="323"/>
      <c r="T8" s="155"/>
      <c r="U8" s="155"/>
      <c r="V8" s="167"/>
      <c r="W8" s="4"/>
    </row>
    <row r="9" spans="2:23" ht="13.5" customHeight="1" thickTop="1">
      <c r="B9" s="162" t="s">
        <v>172</v>
      </c>
      <c r="C9" s="18" t="s">
        <v>173</v>
      </c>
      <c r="D9" s="19" t="s">
        <v>2</v>
      </c>
      <c r="E9" s="39" t="s">
        <v>164</v>
      </c>
      <c r="F9" s="23" t="s">
        <v>26</v>
      </c>
      <c r="G9" s="37" t="s">
        <v>162</v>
      </c>
      <c r="H9" s="23" t="s">
        <v>163</v>
      </c>
      <c r="I9" s="23" t="s">
        <v>6</v>
      </c>
      <c r="J9" s="168" t="s">
        <v>67</v>
      </c>
      <c r="K9" s="52" t="s">
        <v>174</v>
      </c>
      <c r="L9" s="23" t="s">
        <v>26</v>
      </c>
      <c r="M9" s="37" t="s">
        <v>166</v>
      </c>
      <c r="N9" s="53" t="s">
        <v>165</v>
      </c>
      <c r="O9" s="23" t="s">
        <v>26</v>
      </c>
      <c r="P9" s="23" t="s">
        <v>85</v>
      </c>
      <c r="Q9" s="36" t="s">
        <v>161</v>
      </c>
      <c r="R9" s="23" t="s">
        <v>26</v>
      </c>
      <c r="S9" s="37" t="s">
        <v>64</v>
      </c>
      <c r="T9" s="169"/>
      <c r="U9" s="170" t="s">
        <v>6</v>
      </c>
      <c r="V9" s="33"/>
      <c r="W9" s="3" t="s">
        <v>175</v>
      </c>
    </row>
    <row r="10" spans="2:23" ht="13.5" customHeight="1">
      <c r="B10" s="11">
        <v>2</v>
      </c>
      <c r="C10" s="51" t="s">
        <v>176</v>
      </c>
      <c r="D10" s="13" t="s">
        <v>3</v>
      </c>
      <c r="E10" s="27"/>
      <c r="F10" s="25" t="s">
        <v>6</v>
      </c>
      <c r="G10" s="26"/>
      <c r="H10" s="25"/>
      <c r="I10" s="25" t="s">
        <v>6</v>
      </c>
      <c r="J10" s="25"/>
      <c r="K10" s="27"/>
      <c r="L10" s="25" t="s">
        <v>6</v>
      </c>
      <c r="M10" s="26"/>
      <c r="N10" s="25"/>
      <c r="O10" s="25" t="s">
        <v>6</v>
      </c>
      <c r="P10" s="25"/>
      <c r="Q10" s="27"/>
      <c r="R10" s="25" t="s">
        <v>6</v>
      </c>
      <c r="S10" s="26"/>
      <c r="T10" s="25"/>
      <c r="U10" s="25" t="s">
        <v>6</v>
      </c>
      <c r="V10" s="28"/>
      <c r="W10" s="4"/>
    </row>
    <row r="11" spans="2:23" ht="13.5" customHeight="1">
      <c r="B11" s="11"/>
      <c r="C11" s="14" t="s">
        <v>177</v>
      </c>
      <c r="D11" s="15" t="s">
        <v>4</v>
      </c>
      <c r="E11" s="311" t="s">
        <v>67</v>
      </c>
      <c r="F11" s="312"/>
      <c r="G11" s="313"/>
      <c r="H11" s="311" t="s">
        <v>91</v>
      </c>
      <c r="I11" s="312"/>
      <c r="J11" s="313"/>
      <c r="K11" s="311" t="s">
        <v>165</v>
      </c>
      <c r="L11" s="312"/>
      <c r="M11" s="313"/>
      <c r="N11" s="311" t="s">
        <v>174</v>
      </c>
      <c r="O11" s="312"/>
      <c r="P11" s="313"/>
      <c r="Q11" s="311" t="s">
        <v>85</v>
      </c>
      <c r="R11" s="312"/>
      <c r="S11" s="313"/>
      <c r="T11" s="30"/>
      <c r="U11" s="30"/>
      <c r="V11" s="32"/>
      <c r="W11" s="4"/>
    </row>
    <row r="12" spans="2:23" ht="13.5" customHeight="1" thickBot="1">
      <c r="B12" s="6"/>
      <c r="C12" s="16" t="s">
        <v>18</v>
      </c>
      <c r="D12" s="17" t="s">
        <v>7</v>
      </c>
      <c r="E12" s="309" t="s">
        <v>163</v>
      </c>
      <c r="F12" s="307"/>
      <c r="G12" s="310"/>
      <c r="H12" s="307" t="s">
        <v>174</v>
      </c>
      <c r="I12" s="307"/>
      <c r="J12" s="307"/>
      <c r="K12" s="309" t="s">
        <v>85</v>
      </c>
      <c r="L12" s="307"/>
      <c r="M12" s="310"/>
      <c r="N12" s="307" t="s">
        <v>91</v>
      </c>
      <c r="O12" s="307"/>
      <c r="P12" s="307"/>
      <c r="Q12" s="309" t="s">
        <v>165</v>
      </c>
      <c r="R12" s="307"/>
      <c r="S12" s="310"/>
      <c r="T12" s="307"/>
      <c r="U12" s="307"/>
      <c r="V12" s="308"/>
      <c r="W12" s="5"/>
    </row>
    <row r="13" spans="2:23" ht="13.5" customHeight="1" thickTop="1">
      <c r="B13" s="2"/>
      <c r="C13" s="21" t="s">
        <v>178</v>
      </c>
      <c r="D13" s="10" t="s">
        <v>2</v>
      </c>
      <c r="E13" s="39" t="s">
        <v>163</v>
      </c>
      <c r="F13" s="34" t="s">
        <v>26</v>
      </c>
      <c r="G13" s="40" t="s">
        <v>17</v>
      </c>
      <c r="H13" s="52" t="s">
        <v>164</v>
      </c>
      <c r="I13" s="34" t="s">
        <v>26</v>
      </c>
      <c r="J13" s="168" t="s">
        <v>166</v>
      </c>
      <c r="K13" s="52" t="s">
        <v>179</v>
      </c>
      <c r="L13" s="34" t="s">
        <v>26</v>
      </c>
      <c r="M13" s="40" t="s">
        <v>67</v>
      </c>
      <c r="N13" s="53" t="s">
        <v>161</v>
      </c>
      <c r="O13" s="34" t="s">
        <v>26</v>
      </c>
      <c r="P13" s="34" t="s">
        <v>162</v>
      </c>
      <c r="Q13" s="36" t="s">
        <v>174</v>
      </c>
      <c r="R13" s="34" t="s">
        <v>26</v>
      </c>
      <c r="S13" s="40" t="s">
        <v>64</v>
      </c>
      <c r="T13" s="34"/>
      <c r="U13" s="34" t="s">
        <v>6</v>
      </c>
      <c r="V13" s="35"/>
      <c r="W13" s="3"/>
    </row>
    <row r="14" spans="2:23" ht="13.5" customHeight="1">
      <c r="B14" s="11">
        <v>3</v>
      </c>
      <c r="C14" s="51" t="s">
        <v>24</v>
      </c>
      <c r="D14" s="13" t="s">
        <v>3</v>
      </c>
      <c r="E14" s="27"/>
      <c r="F14" s="25" t="s">
        <v>6</v>
      </c>
      <c r="G14" s="26"/>
      <c r="H14" s="25"/>
      <c r="I14" s="25" t="s">
        <v>6</v>
      </c>
      <c r="J14" s="25"/>
      <c r="K14" s="27"/>
      <c r="L14" s="25" t="s">
        <v>6</v>
      </c>
      <c r="M14" s="26"/>
      <c r="N14" s="25"/>
      <c r="O14" s="25" t="s">
        <v>6</v>
      </c>
      <c r="P14" s="25"/>
      <c r="Q14" s="27"/>
      <c r="R14" s="25" t="s">
        <v>6</v>
      </c>
      <c r="S14" s="26"/>
      <c r="T14" s="25"/>
      <c r="U14" s="25" t="s">
        <v>6</v>
      </c>
      <c r="V14" s="28"/>
      <c r="W14" s="4"/>
    </row>
    <row r="15" spans="2:23" ht="13.5" customHeight="1">
      <c r="B15" s="11"/>
      <c r="C15" s="14" t="s">
        <v>180</v>
      </c>
      <c r="D15" s="15" t="s">
        <v>4</v>
      </c>
      <c r="E15" s="311" t="s">
        <v>164</v>
      </c>
      <c r="F15" s="312"/>
      <c r="G15" s="313"/>
      <c r="H15" s="311" t="s">
        <v>163</v>
      </c>
      <c r="I15" s="312"/>
      <c r="J15" s="313"/>
      <c r="K15" s="311" t="s">
        <v>91</v>
      </c>
      <c r="L15" s="312"/>
      <c r="M15" s="313"/>
      <c r="N15" s="311" t="s">
        <v>165</v>
      </c>
      <c r="O15" s="312"/>
      <c r="P15" s="313"/>
      <c r="Q15" s="311" t="s">
        <v>162</v>
      </c>
      <c r="R15" s="312"/>
      <c r="S15" s="313"/>
      <c r="T15" s="30"/>
      <c r="U15" s="30"/>
      <c r="V15" s="32"/>
      <c r="W15" s="4"/>
    </row>
    <row r="16" spans="2:23" ht="13.5" customHeight="1" thickBot="1">
      <c r="B16" s="6"/>
      <c r="C16" s="16" t="s">
        <v>18</v>
      </c>
      <c r="D16" s="17" t="s">
        <v>7</v>
      </c>
      <c r="E16" s="309" t="s">
        <v>25</v>
      </c>
      <c r="F16" s="307"/>
      <c r="G16" s="310"/>
      <c r="H16" s="307" t="s">
        <v>60</v>
      </c>
      <c r="I16" s="307"/>
      <c r="J16" s="307"/>
      <c r="K16" s="309" t="s">
        <v>162</v>
      </c>
      <c r="L16" s="307"/>
      <c r="M16" s="310"/>
      <c r="N16" s="307" t="s">
        <v>64</v>
      </c>
      <c r="O16" s="307"/>
      <c r="P16" s="307"/>
      <c r="Q16" s="309" t="s">
        <v>161</v>
      </c>
      <c r="R16" s="307"/>
      <c r="S16" s="310"/>
      <c r="T16" s="307"/>
      <c r="U16" s="307"/>
      <c r="V16" s="308"/>
      <c r="W16" s="5"/>
    </row>
    <row r="17" spans="2:23" ht="13.5" customHeight="1" thickTop="1">
      <c r="B17" s="2"/>
      <c r="C17" s="18" t="s">
        <v>181</v>
      </c>
      <c r="D17" s="19" t="s">
        <v>2</v>
      </c>
      <c r="E17" s="39" t="s">
        <v>165</v>
      </c>
      <c r="F17" s="23" t="s">
        <v>26</v>
      </c>
      <c r="G17" s="37" t="s">
        <v>64</v>
      </c>
      <c r="H17" s="23" t="s">
        <v>164</v>
      </c>
      <c r="I17" s="23" t="s">
        <v>26</v>
      </c>
      <c r="J17" s="23" t="s">
        <v>17</v>
      </c>
      <c r="K17" s="36" t="s">
        <v>161</v>
      </c>
      <c r="L17" s="23" t="s">
        <v>26</v>
      </c>
      <c r="M17" s="37" t="s">
        <v>67</v>
      </c>
      <c r="N17" s="23" t="s">
        <v>163</v>
      </c>
      <c r="O17" s="23" t="s">
        <v>26</v>
      </c>
      <c r="P17" s="168" t="s">
        <v>162</v>
      </c>
      <c r="Q17" s="52" t="s">
        <v>174</v>
      </c>
      <c r="R17" s="23" t="s">
        <v>26</v>
      </c>
      <c r="S17" s="37" t="s">
        <v>85</v>
      </c>
      <c r="T17" s="23"/>
      <c r="U17" s="23" t="s">
        <v>6</v>
      </c>
      <c r="V17" s="33"/>
      <c r="W17" s="3" t="s">
        <v>182</v>
      </c>
    </row>
    <row r="18" spans="2:23" ht="13.5" customHeight="1">
      <c r="B18" s="11">
        <v>4</v>
      </c>
      <c r="C18" s="174" t="s">
        <v>183</v>
      </c>
      <c r="D18" s="13" t="s">
        <v>3</v>
      </c>
      <c r="E18" s="27"/>
      <c r="F18" s="25" t="s">
        <v>6</v>
      </c>
      <c r="G18" s="26"/>
      <c r="H18" s="25"/>
      <c r="I18" s="25" t="s">
        <v>6</v>
      </c>
      <c r="J18" s="25"/>
      <c r="K18" s="27"/>
      <c r="L18" s="25" t="s">
        <v>6</v>
      </c>
      <c r="M18" s="26"/>
      <c r="N18" s="25"/>
      <c r="O18" s="25" t="s">
        <v>6</v>
      </c>
      <c r="P18" s="25"/>
      <c r="Q18" s="27"/>
      <c r="R18" s="25" t="s">
        <v>6</v>
      </c>
      <c r="S18" s="26"/>
      <c r="T18" s="25"/>
      <c r="U18" s="25" t="s">
        <v>6</v>
      </c>
      <c r="V18" s="28"/>
      <c r="W18" s="4"/>
    </row>
    <row r="19" spans="2:23" ht="13.5" customHeight="1">
      <c r="B19" s="11"/>
      <c r="C19" s="14" t="s">
        <v>184</v>
      </c>
      <c r="D19" s="15" t="s">
        <v>4</v>
      </c>
      <c r="E19" s="311" t="s">
        <v>60</v>
      </c>
      <c r="F19" s="312"/>
      <c r="G19" s="313"/>
      <c r="H19" s="311" t="s">
        <v>64</v>
      </c>
      <c r="I19" s="312"/>
      <c r="J19" s="313"/>
      <c r="K19" s="311" t="s">
        <v>163</v>
      </c>
      <c r="L19" s="312"/>
      <c r="M19" s="313"/>
      <c r="N19" s="311" t="s">
        <v>174</v>
      </c>
      <c r="O19" s="312"/>
      <c r="P19" s="313"/>
      <c r="Q19" s="311" t="s">
        <v>162</v>
      </c>
      <c r="R19" s="312"/>
      <c r="S19" s="313"/>
      <c r="T19" s="30"/>
      <c r="U19" s="30"/>
      <c r="V19" s="32"/>
      <c r="W19" s="4"/>
    </row>
    <row r="20" spans="2:23" ht="13.5" customHeight="1" thickBot="1">
      <c r="B20" s="6"/>
      <c r="C20" s="16" t="s">
        <v>18</v>
      </c>
      <c r="D20" s="17" t="s">
        <v>7</v>
      </c>
      <c r="E20" s="309" t="s">
        <v>164</v>
      </c>
      <c r="F20" s="307"/>
      <c r="G20" s="310"/>
      <c r="H20" s="307" t="s">
        <v>165</v>
      </c>
      <c r="I20" s="307"/>
      <c r="J20" s="307"/>
      <c r="K20" s="309" t="s">
        <v>162</v>
      </c>
      <c r="L20" s="307"/>
      <c r="M20" s="310"/>
      <c r="N20" s="307" t="s">
        <v>85</v>
      </c>
      <c r="O20" s="307"/>
      <c r="P20" s="307"/>
      <c r="Q20" s="309" t="s">
        <v>163</v>
      </c>
      <c r="R20" s="307"/>
      <c r="S20" s="310"/>
      <c r="T20" s="307"/>
      <c r="U20" s="307"/>
      <c r="V20" s="308"/>
      <c r="W20" s="5"/>
    </row>
    <row r="21" spans="2:23" ht="13.5" customHeight="1" thickTop="1" thickBot="1">
      <c r="B21" s="161"/>
      <c r="C21" s="165"/>
      <c r="D21" s="166"/>
      <c r="E21" s="322" t="s">
        <v>185</v>
      </c>
      <c r="F21" s="316"/>
      <c r="G21" s="323"/>
      <c r="H21" s="315" t="s">
        <v>186</v>
      </c>
      <c r="I21" s="316"/>
      <c r="J21" s="317"/>
      <c r="K21" s="322" t="s">
        <v>187</v>
      </c>
      <c r="L21" s="316"/>
      <c r="M21" s="323"/>
      <c r="N21" s="315" t="s">
        <v>188</v>
      </c>
      <c r="O21" s="316"/>
      <c r="P21" s="317"/>
      <c r="Q21" s="322" t="s">
        <v>189</v>
      </c>
      <c r="R21" s="316"/>
      <c r="S21" s="323"/>
      <c r="T21" s="171"/>
      <c r="U21" s="171"/>
      <c r="V21" s="167"/>
      <c r="W21" s="4"/>
    </row>
    <row r="22" spans="2:23" ht="13.5" customHeight="1">
      <c r="B22" s="162"/>
      <c r="C22" s="18" t="s">
        <v>190</v>
      </c>
      <c r="D22" s="19" t="s">
        <v>2</v>
      </c>
      <c r="E22" s="36" t="s">
        <v>163</v>
      </c>
      <c r="F22" s="23" t="s">
        <v>26</v>
      </c>
      <c r="G22" s="37" t="s">
        <v>164</v>
      </c>
      <c r="H22" s="23" t="s">
        <v>174</v>
      </c>
      <c r="I22" s="23" t="s">
        <v>26</v>
      </c>
      <c r="J22" s="172" t="s">
        <v>67</v>
      </c>
      <c r="K22" s="173" t="s">
        <v>165</v>
      </c>
      <c r="L22" s="23" t="s">
        <v>26</v>
      </c>
      <c r="M22" s="37" t="s">
        <v>162</v>
      </c>
      <c r="N22" s="23" t="s">
        <v>161</v>
      </c>
      <c r="O22" s="23" t="s">
        <v>26</v>
      </c>
      <c r="P22" s="23" t="s">
        <v>17</v>
      </c>
      <c r="Q22" s="36" t="s">
        <v>85</v>
      </c>
      <c r="R22" s="23" t="s">
        <v>6</v>
      </c>
      <c r="S22" s="54" t="s">
        <v>166</v>
      </c>
      <c r="T22" s="23"/>
      <c r="U22" s="23" t="s">
        <v>6</v>
      </c>
      <c r="V22" s="33"/>
      <c r="W22" s="3" t="s">
        <v>49</v>
      </c>
    </row>
    <row r="23" spans="2:23" ht="13.5" customHeight="1">
      <c r="B23" s="11">
        <v>5</v>
      </c>
      <c r="C23" s="51" t="s">
        <v>176</v>
      </c>
      <c r="D23" s="13" t="s">
        <v>3</v>
      </c>
      <c r="E23" s="27"/>
      <c r="F23" s="25" t="s">
        <v>6</v>
      </c>
      <c r="G23" s="26"/>
      <c r="H23" s="25"/>
      <c r="I23" s="25" t="s">
        <v>6</v>
      </c>
      <c r="J23" s="25"/>
      <c r="K23" s="27"/>
      <c r="L23" s="25" t="s">
        <v>6</v>
      </c>
      <c r="M23" s="26"/>
      <c r="N23" s="25"/>
      <c r="O23" s="25" t="s">
        <v>6</v>
      </c>
      <c r="P23" s="25"/>
      <c r="Q23" s="27"/>
      <c r="R23" s="25" t="s">
        <v>6</v>
      </c>
      <c r="S23" s="26"/>
      <c r="T23" s="25"/>
      <c r="U23" s="25" t="s">
        <v>6</v>
      </c>
      <c r="V23" s="28"/>
      <c r="W23" s="4" t="s">
        <v>191</v>
      </c>
    </row>
    <row r="24" spans="2:23" ht="13.5" customHeight="1">
      <c r="B24" s="11"/>
      <c r="C24" s="14" t="s">
        <v>177</v>
      </c>
      <c r="D24" s="15" t="s">
        <v>4</v>
      </c>
      <c r="E24" s="311" t="s">
        <v>67</v>
      </c>
      <c r="F24" s="312"/>
      <c r="G24" s="313"/>
      <c r="H24" s="311" t="s">
        <v>164</v>
      </c>
      <c r="I24" s="312"/>
      <c r="J24" s="313"/>
      <c r="K24" s="311" t="s">
        <v>161</v>
      </c>
      <c r="L24" s="312"/>
      <c r="M24" s="313"/>
      <c r="N24" s="311" t="s">
        <v>165</v>
      </c>
      <c r="O24" s="312"/>
      <c r="P24" s="313"/>
      <c r="Q24" s="311" t="s">
        <v>60</v>
      </c>
      <c r="R24" s="312"/>
      <c r="S24" s="313"/>
      <c r="T24" s="30"/>
      <c r="U24" s="30"/>
      <c r="V24" s="32"/>
      <c r="W24" s="4"/>
    </row>
    <row r="25" spans="2:23" ht="13.5" customHeight="1" thickBot="1">
      <c r="B25" s="6"/>
      <c r="C25" s="16" t="s">
        <v>18</v>
      </c>
      <c r="D25" s="17" t="s">
        <v>7</v>
      </c>
      <c r="E25" s="309" t="s">
        <v>174</v>
      </c>
      <c r="F25" s="307"/>
      <c r="G25" s="310"/>
      <c r="H25" s="307" t="s">
        <v>163</v>
      </c>
      <c r="I25" s="307"/>
      <c r="J25" s="307"/>
      <c r="K25" s="309" t="s">
        <v>60</v>
      </c>
      <c r="L25" s="307"/>
      <c r="M25" s="310"/>
      <c r="N25" s="307" t="s">
        <v>91</v>
      </c>
      <c r="O25" s="307"/>
      <c r="P25" s="307"/>
      <c r="Q25" s="309" t="s">
        <v>161</v>
      </c>
      <c r="R25" s="307"/>
      <c r="S25" s="310"/>
      <c r="T25" s="307"/>
      <c r="U25" s="307"/>
      <c r="V25" s="308"/>
      <c r="W25" s="5"/>
    </row>
    <row r="26" spans="2:23" ht="13.5" customHeight="1" thickTop="1">
      <c r="B26" s="2"/>
      <c r="C26" s="18" t="s">
        <v>192</v>
      </c>
      <c r="D26" s="19" t="s">
        <v>2</v>
      </c>
      <c r="E26" s="39" t="s">
        <v>161</v>
      </c>
      <c r="F26" s="23" t="s">
        <v>6</v>
      </c>
      <c r="G26" s="37" t="s">
        <v>164</v>
      </c>
      <c r="H26" s="23" t="s">
        <v>174</v>
      </c>
      <c r="I26" s="23" t="s">
        <v>26</v>
      </c>
      <c r="J26" s="23" t="s">
        <v>162</v>
      </c>
      <c r="K26" s="36" t="s">
        <v>163</v>
      </c>
      <c r="L26" s="23" t="s">
        <v>26</v>
      </c>
      <c r="M26" s="54" t="s">
        <v>166</v>
      </c>
      <c r="N26" s="23" t="s">
        <v>64</v>
      </c>
      <c r="O26" s="23" t="s">
        <v>6</v>
      </c>
      <c r="P26" s="23" t="s">
        <v>85</v>
      </c>
      <c r="Q26" s="36" t="s">
        <v>165</v>
      </c>
      <c r="R26" s="23" t="s">
        <v>26</v>
      </c>
      <c r="S26" s="37" t="s">
        <v>17</v>
      </c>
      <c r="T26" s="23"/>
      <c r="U26" s="23" t="s">
        <v>6</v>
      </c>
      <c r="V26" s="33"/>
      <c r="W26" s="3" t="s">
        <v>19</v>
      </c>
    </row>
    <row r="27" spans="2:23" ht="13.5" customHeight="1">
      <c r="B27" s="11">
        <v>6</v>
      </c>
      <c r="C27" s="51" t="s">
        <v>168</v>
      </c>
      <c r="D27" s="13" t="s">
        <v>3</v>
      </c>
      <c r="E27" s="27"/>
      <c r="F27" s="25" t="s">
        <v>6</v>
      </c>
      <c r="G27" s="26"/>
      <c r="H27" s="25"/>
      <c r="I27" s="25" t="s">
        <v>6</v>
      </c>
      <c r="J27" s="25"/>
      <c r="K27" s="27"/>
      <c r="L27" s="25" t="s">
        <v>6</v>
      </c>
      <c r="M27" s="26"/>
      <c r="N27" s="25"/>
      <c r="O27" s="25" t="s">
        <v>6</v>
      </c>
      <c r="P27" s="25"/>
      <c r="Q27" s="27"/>
      <c r="R27" s="25" t="s">
        <v>6</v>
      </c>
      <c r="S27" s="26"/>
      <c r="T27" s="25"/>
      <c r="U27" s="25" t="s">
        <v>6</v>
      </c>
      <c r="V27" s="28"/>
      <c r="W27" s="4"/>
    </row>
    <row r="28" spans="2:23" ht="13.5" customHeight="1">
      <c r="B28" s="11"/>
      <c r="C28" s="14" t="s">
        <v>169</v>
      </c>
      <c r="D28" s="15" t="s">
        <v>4</v>
      </c>
      <c r="E28" s="311" t="s">
        <v>174</v>
      </c>
      <c r="F28" s="312"/>
      <c r="G28" s="313"/>
      <c r="H28" s="311" t="s">
        <v>161</v>
      </c>
      <c r="I28" s="312"/>
      <c r="J28" s="313"/>
      <c r="K28" s="311" t="s">
        <v>64</v>
      </c>
      <c r="L28" s="312"/>
      <c r="M28" s="313"/>
      <c r="N28" s="311" t="s">
        <v>60</v>
      </c>
      <c r="O28" s="312"/>
      <c r="P28" s="313"/>
      <c r="Q28" s="311" t="s">
        <v>85</v>
      </c>
      <c r="R28" s="312"/>
      <c r="S28" s="313"/>
      <c r="T28" s="30"/>
      <c r="U28" s="30"/>
      <c r="V28" s="32"/>
      <c r="W28" s="4"/>
    </row>
    <row r="29" spans="2:23" ht="13.5" customHeight="1" thickBot="1">
      <c r="B29" s="6"/>
      <c r="C29" s="16" t="s">
        <v>18</v>
      </c>
      <c r="D29" s="17" t="s">
        <v>7</v>
      </c>
      <c r="E29" s="309" t="s">
        <v>162</v>
      </c>
      <c r="F29" s="307"/>
      <c r="G29" s="310"/>
      <c r="H29" s="307" t="s">
        <v>91</v>
      </c>
      <c r="I29" s="307"/>
      <c r="J29" s="307"/>
      <c r="K29" s="309" t="s">
        <v>85</v>
      </c>
      <c r="L29" s="307"/>
      <c r="M29" s="310"/>
      <c r="N29" s="307" t="s">
        <v>163</v>
      </c>
      <c r="O29" s="307"/>
      <c r="P29" s="307"/>
      <c r="Q29" s="309" t="s">
        <v>64</v>
      </c>
      <c r="R29" s="307"/>
      <c r="S29" s="310"/>
      <c r="T29" s="307"/>
      <c r="U29" s="307"/>
      <c r="V29" s="308"/>
      <c r="W29" s="5"/>
    </row>
    <row r="30" spans="2:23" ht="13.5" customHeight="1" thickTop="1">
      <c r="B30" s="2"/>
      <c r="C30" s="18" t="s">
        <v>193</v>
      </c>
      <c r="D30" s="19" t="s">
        <v>2</v>
      </c>
      <c r="E30" s="36" t="s">
        <v>174</v>
      </c>
      <c r="F30" s="23" t="s">
        <v>26</v>
      </c>
      <c r="G30" s="37" t="s">
        <v>17</v>
      </c>
      <c r="H30" s="23" t="s">
        <v>64</v>
      </c>
      <c r="I30" s="23" t="s">
        <v>26</v>
      </c>
      <c r="J30" s="54" t="s">
        <v>166</v>
      </c>
      <c r="K30" s="36" t="s">
        <v>161</v>
      </c>
      <c r="L30" s="23" t="s">
        <v>26</v>
      </c>
      <c r="M30" s="37" t="s">
        <v>163</v>
      </c>
      <c r="N30" s="23" t="s">
        <v>165</v>
      </c>
      <c r="O30" s="23" t="s">
        <v>26</v>
      </c>
      <c r="P30" s="37" t="s">
        <v>164</v>
      </c>
      <c r="Q30" s="23" t="s">
        <v>67</v>
      </c>
      <c r="R30" s="23" t="s">
        <v>6</v>
      </c>
      <c r="S30" s="37" t="s">
        <v>85</v>
      </c>
      <c r="T30" s="23"/>
      <c r="U30" s="23" t="s">
        <v>6</v>
      </c>
      <c r="V30" s="33"/>
      <c r="W30" s="3"/>
    </row>
    <row r="31" spans="2:23" ht="13.5" customHeight="1">
      <c r="B31" s="11">
        <v>7</v>
      </c>
      <c r="C31" s="51" t="s">
        <v>24</v>
      </c>
      <c r="D31" s="13" t="s">
        <v>3</v>
      </c>
      <c r="E31" s="27"/>
      <c r="F31" s="25" t="s">
        <v>6</v>
      </c>
      <c r="G31" s="26"/>
      <c r="H31" s="25"/>
      <c r="I31" s="25" t="s">
        <v>6</v>
      </c>
      <c r="J31" s="25"/>
      <c r="K31" s="27"/>
      <c r="L31" s="25" t="s">
        <v>6</v>
      </c>
      <c r="M31" s="26"/>
      <c r="N31" s="25"/>
      <c r="O31" s="25" t="s">
        <v>6</v>
      </c>
      <c r="P31" s="25"/>
      <c r="Q31" s="27"/>
      <c r="R31" s="25" t="s">
        <v>6</v>
      </c>
      <c r="S31" s="26"/>
      <c r="T31" s="25"/>
      <c r="U31" s="25" t="s">
        <v>6</v>
      </c>
      <c r="V31" s="28"/>
      <c r="W31" s="4"/>
    </row>
    <row r="32" spans="2:23" ht="13.5" customHeight="1">
      <c r="B32" s="11"/>
      <c r="C32" s="14" t="s">
        <v>194</v>
      </c>
      <c r="D32" s="15" t="s">
        <v>4</v>
      </c>
      <c r="E32" s="311" t="s">
        <v>91</v>
      </c>
      <c r="F32" s="312"/>
      <c r="G32" s="313"/>
      <c r="H32" s="311" t="s">
        <v>161</v>
      </c>
      <c r="I32" s="312"/>
      <c r="J32" s="313"/>
      <c r="K32" s="311" t="s">
        <v>64</v>
      </c>
      <c r="L32" s="312"/>
      <c r="M32" s="313"/>
      <c r="N32" s="311" t="s">
        <v>163</v>
      </c>
      <c r="O32" s="312"/>
      <c r="P32" s="313"/>
      <c r="Q32" s="311" t="s">
        <v>165</v>
      </c>
      <c r="R32" s="312"/>
      <c r="S32" s="313"/>
      <c r="T32" s="30"/>
      <c r="U32" s="30"/>
      <c r="V32" s="32"/>
      <c r="W32" s="4"/>
    </row>
    <row r="33" spans="2:23" ht="13.5" customHeight="1" thickBot="1">
      <c r="B33" s="6"/>
      <c r="C33" s="16" t="s">
        <v>18</v>
      </c>
      <c r="D33" s="17" t="s">
        <v>7</v>
      </c>
      <c r="E33" s="309" t="s">
        <v>64</v>
      </c>
      <c r="F33" s="307"/>
      <c r="G33" s="310"/>
      <c r="H33" s="307" t="s">
        <v>174</v>
      </c>
      <c r="I33" s="307"/>
      <c r="J33" s="307"/>
      <c r="K33" s="309" t="s">
        <v>179</v>
      </c>
      <c r="L33" s="307"/>
      <c r="M33" s="310"/>
      <c r="N33" s="307" t="s">
        <v>161</v>
      </c>
      <c r="O33" s="307"/>
      <c r="P33" s="307"/>
      <c r="Q33" s="309" t="s">
        <v>164</v>
      </c>
      <c r="R33" s="307"/>
      <c r="S33" s="310"/>
      <c r="T33" s="307"/>
      <c r="U33" s="307"/>
      <c r="V33" s="308"/>
      <c r="W33" s="5"/>
    </row>
    <row r="34" spans="2:23" ht="13.5" customHeight="1" thickTop="1">
      <c r="B34" s="2"/>
      <c r="C34" s="18" t="s">
        <v>195</v>
      </c>
      <c r="D34" s="19" t="s">
        <v>2</v>
      </c>
      <c r="E34" s="36" t="s">
        <v>67</v>
      </c>
      <c r="F34" s="23" t="s">
        <v>26</v>
      </c>
      <c r="G34" s="54" t="s">
        <v>166</v>
      </c>
      <c r="H34" s="23" t="s">
        <v>17</v>
      </c>
      <c r="I34" s="23" t="s">
        <v>26</v>
      </c>
      <c r="J34" s="23" t="s">
        <v>85</v>
      </c>
      <c r="K34" s="36" t="s">
        <v>162</v>
      </c>
      <c r="L34" s="23" t="s">
        <v>26</v>
      </c>
      <c r="M34" s="37" t="s">
        <v>64</v>
      </c>
      <c r="N34" s="23" t="s">
        <v>174</v>
      </c>
      <c r="O34" s="23" t="s">
        <v>26</v>
      </c>
      <c r="P34" s="23" t="s">
        <v>164</v>
      </c>
      <c r="Q34" s="36" t="s">
        <v>165</v>
      </c>
      <c r="R34" s="23" t="s">
        <v>26</v>
      </c>
      <c r="S34" s="37" t="s">
        <v>163</v>
      </c>
      <c r="T34" s="23"/>
      <c r="U34" s="23"/>
      <c r="V34" s="33"/>
      <c r="W34" s="3"/>
    </row>
    <row r="35" spans="2:23" ht="13.5" customHeight="1">
      <c r="B35" s="11">
        <v>8</v>
      </c>
      <c r="C35" s="175" t="s">
        <v>196</v>
      </c>
      <c r="D35" s="13" t="s">
        <v>3</v>
      </c>
      <c r="E35" s="27"/>
      <c r="F35" s="25" t="s">
        <v>6</v>
      </c>
      <c r="G35" s="26"/>
      <c r="H35" s="25"/>
      <c r="I35" s="25" t="s">
        <v>6</v>
      </c>
      <c r="J35" s="25"/>
      <c r="K35" s="27"/>
      <c r="L35" s="25" t="s">
        <v>6</v>
      </c>
      <c r="M35" s="26"/>
      <c r="N35" s="25"/>
      <c r="O35" s="25" t="s">
        <v>6</v>
      </c>
      <c r="P35" s="25"/>
      <c r="Q35" s="27"/>
      <c r="R35" s="25" t="s">
        <v>6</v>
      </c>
      <c r="S35" s="26"/>
      <c r="T35" s="25"/>
      <c r="U35" s="25" t="s">
        <v>6</v>
      </c>
      <c r="V35" s="28"/>
      <c r="W35" s="4"/>
    </row>
    <row r="36" spans="2:23" ht="13.5" customHeight="1">
      <c r="B36" s="11"/>
      <c r="C36" s="14" t="s">
        <v>197</v>
      </c>
      <c r="D36" s="15" t="s">
        <v>4</v>
      </c>
      <c r="E36" s="311" t="s">
        <v>85</v>
      </c>
      <c r="F36" s="312"/>
      <c r="G36" s="313"/>
      <c r="H36" s="311" t="s">
        <v>91</v>
      </c>
      <c r="I36" s="312"/>
      <c r="J36" s="313"/>
      <c r="K36" s="311" t="s">
        <v>174</v>
      </c>
      <c r="L36" s="312"/>
      <c r="M36" s="313"/>
      <c r="N36" s="311" t="s">
        <v>162</v>
      </c>
      <c r="O36" s="312"/>
      <c r="P36" s="313"/>
      <c r="Q36" s="311" t="s">
        <v>164</v>
      </c>
      <c r="R36" s="312"/>
      <c r="S36" s="313"/>
      <c r="T36" s="30"/>
      <c r="U36" s="30"/>
      <c r="V36" s="32"/>
      <c r="W36" s="4"/>
    </row>
    <row r="37" spans="2:23" ht="13.5" customHeight="1" thickBot="1">
      <c r="B37" s="6"/>
      <c r="C37" s="16" t="s">
        <v>18</v>
      </c>
      <c r="D37" s="20" t="s">
        <v>7</v>
      </c>
      <c r="E37" s="309" t="s">
        <v>60</v>
      </c>
      <c r="F37" s="307"/>
      <c r="G37" s="310"/>
      <c r="H37" s="307" t="s">
        <v>67</v>
      </c>
      <c r="I37" s="307"/>
      <c r="J37" s="307"/>
      <c r="K37" s="309" t="s">
        <v>171</v>
      </c>
      <c r="L37" s="307"/>
      <c r="M37" s="310"/>
      <c r="N37" s="307" t="s">
        <v>64</v>
      </c>
      <c r="O37" s="307"/>
      <c r="P37" s="307"/>
      <c r="Q37" s="309" t="s">
        <v>174</v>
      </c>
      <c r="R37" s="307"/>
      <c r="S37" s="310"/>
      <c r="T37" s="307"/>
      <c r="U37" s="307"/>
      <c r="V37" s="308"/>
      <c r="W37" s="5"/>
    </row>
    <row r="38" spans="2:23" ht="13.5" customHeight="1" thickTop="1" thickBot="1">
      <c r="B38" s="163"/>
      <c r="C38" s="165"/>
      <c r="D38" s="166"/>
      <c r="E38" s="322" t="s">
        <v>53</v>
      </c>
      <c r="F38" s="316"/>
      <c r="G38" s="323"/>
      <c r="H38" s="315" t="s">
        <v>54</v>
      </c>
      <c r="I38" s="316"/>
      <c r="J38" s="317"/>
      <c r="K38" s="322" t="s">
        <v>55</v>
      </c>
      <c r="L38" s="316"/>
      <c r="M38" s="323"/>
      <c r="N38" s="315" t="s">
        <v>56</v>
      </c>
      <c r="O38" s="316"/>
      <c r="P38" s="317"/>
      <c r="Q38" s="322" t="s">
        <v>57</v>
      </c>
      <c r="R38" s="316"/>
      <c r="S38" s="323"/>
      <c r="T38" s="171"/>
      <c r="U38" s="171"/>
      <c r="V38" s="167"/>
      <c r="W38" s="4"/>
    </row>
    <row r="39" spans="2:23" ht="13.5" customHeight="1">
      <c r="B39" s="164"/>
      <c r="C39" s="18" t="s">
        <v>198</v>
      </c>
      <c r="D39" s="19" t="s">
        <v>2</v>
      </c>
      <c r="E39" s="36" t="s">
        <v>165</v>
      </c>
      <c r="F39" s="23" t="s">
        <v>6</v>
      </c>
      <c r="G39" s="37" t="s">
        <v>161</v>
      </c>
      <c r="H39" s="23" t="s">
        <v>67</v>
      </c>
      <c r="I39" s="23" t="s">
        <v>26</v>
      </c>
      <c r="J39" s="172" t="s">
        <v>64</v>
      </c>
      <c r="K39" s="173" t="s">
        <v>17</v>
      </c>
      <c r="L39" s="23" t="s">
        <v>26</v>
      </c>
      <c r="M39" s="54" t="s">
        <v>166</v>
      </c>
      <c r="N39" s="23" t="s">
        <v>162</v>
      </c>
      <c r="O39" s="23" t="s">
        <v>26</v>
      </c>
      <c r="P39" s="23" t="s">
        <v>85</v>
      </c>
      <c r="Q39" s="36" t="s">
        <v>174</v>
      </c>
      <c r="R39" s="23" t="s">
        <v>26</v>
      </c>
      <c r="S39" s="37" t="s">
        <v>163</v>
      </c>
      <c r="T39" s="23"/>
      <c r="U39" s="23" t="s">
        <v>6</v>
      </c>
      <c r="V39" s="33"/>
      <c r="W39" s="3" t="s">
        <v>20</v>
      </c>
    </row>
    <row r="40" spans="2:23" ht="13.5" customHeight="1">
      <c r="B40" s="11">
        <v>9</v>
      </c>
      <c r="C40" s="51" t="s">
        <v>199</v>
      </c>
      <c r="D40" s="13" t="s">
        <v>3</v>
      </c>
      <c r="E40" s="27"/>
      <c r="F40" s="25" t="s">
        <v>6</v>
      </c>
      <c r="G40" s="26"/>
      <c r="H40" s="25"/>
      <c r="I40" s="25" t="s">
        <v>6</v>
      </c>
      <c r="J40" s="25"/>
      <c r="K40" s="27"/>
      <c r="L40" s="25" t="s">
        <v>6</v>
      </c>
      <c r="M40" s="26"/>
      <c r="N40" s="25"/>
      <c r="O40" s="25" t="s">
        <v>6</v>
      </c>
      <c r="P40" s="25"/>
      <c r="Q40" s="27"/>
      <c r="R40" s="25" t="s">
        <v>6</v>
      </c>
      <c r="S40" s="26"/>
      <c r="T40" s="25"/>
      <c r="U40" s="25" t="s">
        <v>6</v>
      </c>
      <c r="V40" s="28"/>
      <c r="W40" s="4"/>
    </row>
    <row r="41" spans="2:23" ht="13.5" customHeight="1">
      <c r="B41" s="11"/>
      <c r="C41" s="14" t="s">
        <v>177</v>
      </c>
      <c r="D41" s="15" t="s">
        <v>4</v>
      </c>
      <c r="E41" s="311" t="s">
        <v>64</v>
      </c>
      <c r="F41" s="312"/>
      <c r="G41" s="313"/>
      <c r="H41" s="311" t="s">
        <v>161</v>
      </c>
      <c r="I41" s="312"/>
      <c r="J41" s="313"/>
      <c r="K41" s="311" t="s">
        <v>67</v>
      </c>
      <c r="L41" s="312"/>
      <c r="M41" s="313"/>
      <c r="N41" s="311" t="s">
        <v>91</v>
      </c>
      <c r="O41" s="312"/>
      <c r="P41" s="313"/>
      <c r="Q41" s="311" t="s">
        <v>85</v>
      </c>
      <c r="R41" s="312"/>
      <c r="S41" s="313"/>
      <c r="T41" s="30"/>
      <c r="U41" s="30"/>
      <c r="V41" s="32"/>
      <c r="W41" s="4"/>
    </row>
    <row r="42" spans="2:23" ht="13.5" customHeight="1" thickBot="1">
      <c r="B42" s="6"/>
      <c r="C42" s="16" t="s">
        <v>18</v>
      </c>
      <c r="D42" s="17" t="s">
        <v>7</v>
      </c>
      <c r="E42" s="309" t="s">
        <v>67</v>
      </c>
      <c r="F42" s="307"/>
      <c r="G42" s="310"/>
      <c r="H42" s="307" t="s">
        <v>165</v>
      </c>
      <c r="I42" s="307"/>
      <c r="J42" s="307"/>
      <c r="K42" s="309" t="s">
        <v>64</v>
      </c>
      <c r="L42" s="307"/>
      <c r="M42" s="310"/>
      <c r="N42" s="307" t="s">
        <v>60</v>
      </c>
      <c r="O42" s="307"/>
      <c r="P42" s="307"/>
      <c r="Q42" s="309" t="s">
        <v>162</v>
      </c>
      <c r="R42" s="307"/>
      <c r="S42" s="310"/>
      <c r="T42" s="307"/>
      <c r="U42" s="307"/>
      <c r="V42" s="308"/>
      <c r="W42" s="5"/>
    </row>
    <row r="43" spans="2:23" ht="13.5" customHeight="1" thickTop="1">
      <c r="B43" s="2"/>
      <c r="C43" s="18" t="s">
        <v>200</v>
      </c>
      <c r="D43" s="19" t="s">
        <v>2</v>
      </c>
      <c r="E43" s="39" t="s">
        <v>163</v>
      </c>
      <c r="F43" s="23" t="s">
        <v>26</v>
      </c>
      <c r="G43" s="37" t="s">
        <v>85</v>
      </c>
      <c r="H43" s="23" t="s">
        <v>162</v>
      </c>
      <c r="I43" s="23" t="s">
        <v>26</v>
      </c>
      <c r="J43" s="54" t="s">
        <v>166</v>
      </c>
      <c r="K43" s="36" t="s">
        <v>174</v>
      </c>
      <c r="L43" s="23" t="s">
        <v>26</v>
      </c>
      <c r="M43" s="37" t="s">
        <v>161</v>
      </c>
      <c r="N43" s="23" t="s">
        <v>17</v>
      </c>
      <c r="O43" s="23" t="s">
        <v>26</v>
      </c>
      <c r="P43" s="25" t="s">
        <v>67</v>
      </c>
      <c r="Q43" s="36" t="s">
        <v>164</v>
      </c>
      <c r="R43" s="23" t="s">
        <v>26</v>
      </c>
      <c r="S43" s="37" t="s">
        <v>64</v>
      </c>
      <c r="T43" s="23"/>
      <c r="U43" s="23"/>
      <c r="V43" s="33"/>
      <c r="W43" s="3" t="s">
        <v>19</v>
      </c>
    </row>
    <row r="44" spans="2:23" ht="13.5" customHeight="1">
      <c r="B44" s="11">
        <v>10</v>
      </c>
      <c r="C44" s="51" t="s">
        <v>168</v>
      </c>
      <c r="D44" s="13" t="s">
        <v>3</v>
      </c>
      <c r="E44" s="27"/>
      <c r="F44" s="25" t="s">
        <v>6</v>
      </c>
      <c r="G44" s="26"/>
      <c r="H44" s="25"/>
      <c r="I44" s="25" t="s">
        <v>6</v>
      </c>
      <c r="J44" s="25"/>
      <c r="K44" s="27"/>
      <c r="L44" s="25" t="s">
        <v>6</v>
      </c>
      <c r="M44" s="26"/>
      <c r="N44" s="25"/>
      <c r="O44" s="25" t="s">
        <v>6</v>
      </c>
      <c r="Q44" s="27"/>
      <c r="R44" s="25" t="s">
        <v>6</v>
      </c>
      <c r="S44" s="26"/>
      <c r="T44" s="25"/>
      <c r="U44" s="25" t="s">
        <v>6</v>
      </c>
      <c r="V44" s="28"/>
      <c r="W44" s="4"/>
    </row>
    <row r="45" spans="2:23" ht="13.5" customHeight="1">
      <c r="B45" s="11"/>
      <c r="C45" s="14" t="s">
        <v>169</v>
      </c>
      <c r="D45" s="15" t="s">
        <v>4</v>
      </c>
      <c r="E45" s="311" t="s">
        <v>91</v>
      </c>
      <c r="F45" s="312"/>
      <c r="G45" s="313"/>
      <c r="H45" s="311" t="s">
        <v>163</v>
      </c>
      <c r="I45" s="312"/>
      <c r="J45" s="313"/>
      <c r="K45" s="311" t="s">
        <v>60</v>
      </c>
      <c r="L45" s="312"/>
      <c r="M45" s="313"/>
      <c r="N45" s="311" t="s">
        <v>174</v>
      </c>
      <c r="O45" s="312"/>
      <c r="P45" s="313"/>
      <c r="Q45" s="311" t="s">
        <v>67</v>
      </c>
      <c r="R45" s="312"/>
      <c r="S45" s="313"/>
      <c r="T45" s="30"/>
      <c r="U45" s="30"/>
      <c r="V45" s="32"/>
      <c r="W45" s="4"/>
    </row>
    <row r="46" spans="2:23" ht="13.5" customHeight="1" thickBot="1">
      <c r="B46" s="6"/>
      <c r="C46" s="16" t="s">
        <v>18</v>
      </c>
      <c r="D46" s="17" t="s">
        <v>7</v>
      </c>
      <c r="E46" s="309" t="s">
        <v>162</v>
      </c>
      <c r="F46" s="307"/>
      <c r="G46" s="310"/>
      <c r="H46" s="307" t="s">
        <v>85</v>
      </c>
      <c r="I46" s="307"/>
      <c r="J46" s="307"/>
      <c r="K46" s="309" t="s">
        <v>67</v>
      </c>
      <c r="L46" s="307"/>
      <c r="M46" s="310"/>
      <c r="N46" s="307" t="s">
        <v>161</v>
      </c>
      <c r="O46" s="307"/>
      <c r="P46" s="307"/>
      <c r="Q46" s="309" t="s">
        <v>60</v>
      </c>
      <c r="R46" s="307"/>
      <c r="S46" s="310"/>
      <c r="T46" s="307"/>
      <c r="U46" s="307"/>
      <c r="V46" s="308"/>
      <c r="W46" s="5"/>
    </row>
    <row r="47" spans="2:23" ht="13.5" customHeight="1" thickTop="1">
      <c r="B47" s="2"/>
      <c r="C47" s="18" t="s">
        <v>33</v>
      </c>
      <c r="D47" s="19" t="s">
        <v>2</v>
      </c>
      <c r="E47" s="39" t="s">
        <v>174</v>
      </c>
      <c r="F47" s="23" t="s">
        <v>6</v>
      </c>
      <c r="G47" s="37" t="s">
        <v>165</v>
      </c>
      <c r="H47" s="23" t="s">
        <v>162</v>
      </c>
      <c r="I47" s="23" t="s">
        <v>26</v>
      </c>
      <c r="J47" s="23" t="s">
        <v>67</v>
      </c>
      <c r="K47" s="36" t="s">
        <v>161</v>
      </c>
      <c r="L47" s="23" t="s">
        <v>26</v>
      </c>
      <c r="M47" s="37" t="s">
        <v>166</v>
      </c>
      <c r="N47" s="23" t="s">
        <v>164</v>
      </c>
      <c r="O47" s="23" t="s">
        <v>26</v>
      </c>
      <c r="P47" s="23" t="s">
        <v>85</v>
      </c>
      <c r="Q47" s="36" t="s">
        <v>17</v>
      </c>
      <c r="R47" s="23" t="s">
        <v>26</v>
      </c>
      <c r="S47" s="37" t="s">
        <v>64</v>
      </c>
      <c r="T47" s="23"/>
      <c r="U47" s="23"/>
      <c r="V47" s="33"/>
      <c r="W47" s="3"/>
    </row>
    <row r="48" spans="2:23" ht="13.5" customHeight="1">
      <c r="B48" s="11">
        <v>11</v>
      </c>
      <c r="C48" s="12" t="s">
        <v>201</v>
      </c>
      <c r="D48" s="13" t="s">
        <v>3</v>
      </c>
      <c r="E48" s="27"/>
      <c r="F48" s="25" t="s">
        <v>6</v>
      </c>
      <c r="G48" s="26"/>
      <c r="H48" s="25"/>
      <c r="I48" s="25" t="s">
        <v>6</v>
      </c>
      <c r="J48" s="25"/>
      <c r="K48" s="27"/>
      <c r="L48" s="25" t="s">
        <v>6</v>
      </c>
      <c r="M48" s="26"/>
      <c r="N48" s="25"/>
      <c r="O48" s="25" t="s">
        <v>6</v>
      </c>
      <c r="P48" s="25"/>
      <c r="Q48" s="27"/>
      <c r="R48" s="25" t="s">
        <v>6</v>
      </c>
      <c r="S48" s="26"/>
      <c r="T48" s="25"/>
      <c r="U48" s="25" t="s">
        <v>6</v>
      </c>
      <c r="V48" s="28"/>
      <c r="W48" s="4"/>
    </row>
    <row r="49" spans="2:23" ht="13.5" customHeight="1">
      <c r="B49" s="11"/>
      <c r="C49" s="14" t="s">
        <v>34</v>
      </c>
      <c r="D49" s="15" t="s">
        <v>4</v>
      </c>
      <c r="E49" s="311" t="s">
        <v>162</v>
      </c>
      <c r="F49" s="312"/>
      <c r="G49" s="313"/>
      <c r="H49" s="311" t="s">
        <v>165</v>
      </c>
      <c r="I49" s="312"/>
      <c r="J49" s="313"/>
      <c r="K49" s="311" t="s">
        <v>85</v>
      </c>
      <c r="L49" s="312"/>
      <c r="M49" s="313"/>
      <c r="N49" s="311" t="s">
        <v>64</v>
      </c>
      <c r="O49" s="312"/>
      <c r="P49" s="313"/>
      <c r="Q49" s="311" t="s">
        <v>164</v>
      </c>
      <c r="R49" s="312"/>
      <c r="S49" s="313"/>
      <c r="T49" s="30"/>
      <c r="U49" s="30"/>
      <c r="V49" s="32"/>
      <c r="W49" s="4"/>
    </row>
    <row r="50" spans="2:23" ht="13.5" customHeight="1" thickBot="1">
      <c r="B50" s="6"/>
      <c r="C50" s="16" t="s">
        <v>18</v>
      </c>
      <c r="D50" s="17" t="s">
        <v>7</v>
      </c>
      <c r="E50" s="309" t="s">
        <v>67</v>
      </c>
      <c r="F50" s="307"/>
      <c r="G50" s="310"/>
      <c r="H50" s="307" t="s">
        <v>174</v>
      </c>
      <c r="I50" s="307"/>
      <c r="J50" s="307"/>
      <c r="K50" s="309" t="s">
        <v>171</v>
      </c>
      <c r="L50" s="307"/>
      <c r="M50" s="310"/>
      <c r="N50" s="307" t="s">
        <v>91</v>
      </c>
      <c r="O50" s="307"/>
      <c r="P50" s="307"/>
      <c r="Q50" s="309" t="s">
        <v>85</v>
      </c>
      <c r="R50" s="307"/>
      <c r="S50" s="310"/>
      <c r="T50" s="307"/>
      <c r="U50" s="307"/>
      <c r="V50" s="308"/>
      <c r="W50" s="5"/>
    </row>
    <row r="51" spans="2:23" ht="13.5" customHeight="1" thickTop="1">
      <c r="B51" s="2"/>
      <c r="C51" s="18" t="s">
        <v>202</v>
      </c>
      <c r="D51" s="19" t="s">
        <v>2</v>
      </c>
      <c r="E51" s="36"/>
      <c r="F51" s="23" t="s">
        <v>6</v>
      </c>
      <c r="G51" s="37"/>
      <c r="H51" s="23"/>
      <c r="I51" s="23" t="s">
        <v>6</v>
      </c>
      <c r="J51" s="23"/>
      <c r="K51" s="36"/>
      <c r="L51" s="23" t="s">
        <v>6</v>
      </c>
      <c r="M51" s="37"/>
      <c r="N51" s="23"/>
      <c r="O51" s="23" t="s">
        <v>6</v>
      </c>
      <c r="P51" s="23"/>
      <c r="Q51" s="36"/>
      <c r="R51" s="23" t="s">
        <v>6</v>
      </c>
      <c r="S51" s="37"/>
      <c r="T51" s="23"/>
      <c r="U51" s="23" t="s">
        <v>6</v>
      </c>
      <c r="V51" s="33"/>
      <c r="W51" s="3" t="s">
        <v>20</v>
      </c>
    </row>
    <row r="52" spans="2:23" ht="13.5" customHeight="1">
      <c r="B52" s="11">
        <v>13</v>
      </c>
      <c r="C52" s="41" t="s">
        <v>199</v>
      </c>
      <c r="D52" s="13" t="s">
        <v>3</v>
      </c>
      <c r="E52" s="27"/>
      <c r="F52" s="25" t="s">
        <v>6</v>
      </c>
      <c r="G52" s="26"/>
      <c r="H52" s="25"/>
      <c r="I52" s="25" t="s">
        <v>6</v>
      </c>
      <c r="J52" s="25"/>
      <c r="K52" s="27"/>
      <c r="L52" s="25" t="s">
        <v>6</v>
      </c>
      <c r="M52" s="26"/>
      <c r="N52" s="25"/>
      <c r="O52" s="25" t="s">
        <v>6</v>
      </c>
      <c r="P52" s="25"/>
      <c r="Q52" s="27"/>
      <c r="R52" s="25" t="s">
        <v>6</v>
      </c>
      <c r="S52" s="26"/>
      <c r="T52" s="25"/>
      <c r="U52" s="25" t="s">
        <v>6</v>
      </c>
      <c r="V52" s="28"/>
      <c r="W52" s="4"/>
    </row>
    <row r="53" spans="2:23" ht="13.5" customHeight="1">
      <c r="B53" s="11"/>
      <c r="C53" s="14" t="s">
        <v>203</v>
      </c>
      <c r="D53" s="15" t="s">
        <v>4</v>
      </c>
      <c r="E53" s="29"/>
      <c r="F53" s="30"/>
      <c r="G53" s="31"/>
      <c r="H53" s="30"/>
      <c r="I53" s="30"/>
      <c r="J53" s="30"/>
      <c r="K53" s="29"/>
      <c r="L53" s="30"/>
      <c r="M53" s="31"/>
      <c r="N53" s="30"/>
      <c r="O53" s="30"/>
      <c r="P53" s="30"/>
      <c r="Q53" s="29"/>
      <c r="R53" s="30"/>
      <c r="S53" s="31"/>
      <c r="T53" s="30"/>
      <c r="U53" s="30"/>
      <c r="V53" s="32"/>
      <c r="W53" s="4"/>
    </row>
    <row r="54" spans="2:23" ht="13.5" customHeight="1" thickBot="1">
      <c r="B54" s="6"/>
      <c r="C54" s="16" t="s">
        <v>18</v>
      </c>
      <c r="D54" s="17" t="s">
        <v>7</v>
      </c>
      <c r="E54" s="309"/>
      <c r="F54" s="307"/>
      <c r="G54" s="310"/>
      <c r="H54" s="307"/>
      <c r="I54" s="307"/>
      <c r="J54" s="307"/>
      <c r="K54" s="309"/>
      <c r="L54" s="307"/>
      <c r="M54" s="310"/>
      <c r="N54" s="307"/>
      <c r="O54" s="307"/>
      <c r="P54" s="307"/>
      <c r="Q54" s="309"/>
      <c r="R54" s="307"/>
      <c r="S54" s="310"/>
      <c r="T54" s="307"/>
      <c r="U54" s="307"/>
      <c r="V54" s="308"/>
      <c r="W54" s="5"/>
    </row>
    <row r="55" spans="2:23" ht="13.5" customHeight="1" thickTop="1">
      <c r="B55" s="2"/>
      <c r="C55" s="18" t="s">
        <v>204</v>
      </c>
      <c r="D55" s="19" t="s">
        <v>2</v>
      </c>
      <c r="E55" s="36"/>
      <c r="F55" s="23" t="s">
        <v>6</v>
      </c>
      <c r="G55" s="37"/>
      <c r="H55" s="23"/>
      <c r="I55" s="23" t="s">
        <v>6</v>
      </c>
      <c r="J55" s="23"/>
      <c r="K55" s="36"/>
      <c r="L55" s="23" t="s">
        <v>6</v>
      </c>
      <c r="M55" s="37"/>
      <c r="N55" s="23"/>
      <c r="O55" s="23" t="s">
        <v>6</v>
      </c>
      <c r="P55" s="23"/>
      <c r="Q55" s="36"/>
      <c r="R55" s="23" t="s">
        <v>6</v>
      </c>
      <c r="S55" s="37"/>
      <c r="T55" s="23"/>
      <c r="U55" s="23" t="s">
        <v>6</v>
      </c>
      <c r="V55" s="33"/>
      <c r="W55" s="3"/>
    </row>
    <row r="56" spans="2:23" ht="13.5" customHeight="1">
      <c r="B56" s="11">
        <v>13</v>
      </c>
      <c r="C56" s="174" t="s">
        <v>205</v>
      </c>
      <c r="D56" s="13" t="s">
        <v>3</v>
      </c>
      <c r="E56" s="27"/>
      <c r="F56" s="25" t="s">
        <v>6</v>
      </c>
      <c r="G56" s="26"/>
      <c r="H56" s="25"/>
      <c r="I56" s="25" t="s">
        <v>6</v>
      </c>
      <c r="J56" s="25"/>
      <c r="K56" s="27"/>
      <c r="L56" s="25" t="s">
        <v>6</v>
      </c>
      <c r="M56" s="26"/>
      <c r="N56" s="25"/>
      <c r="O56" s="25" t="s">
        <v>6</v>
      </c>
      <c r="P56" s="25"/>
      <c r="Q56" s="27"/>
      <c r="R56" s="25" t="s">
        <v>6</v>
      </c>
      <c r="S56" s="26"/>
      <c r="T56" s="25"/>
      <c r="U56" s="25" t="s">
        <v>6</v>
      </c>
      <c r="V56" s="28"/>
      <c r="W56" s="4"/>
    </row>
    <row r="57" spans="2:23" ht="13.5" customHeight="1">
      <c r="B57" s="11"/>
      <c r="C57" s="14" t="s">
        <v>206</v>
      </c>
      <c r="D57" s="15" t="s">
        <v>4</v>
      </c>
      <c r="E57" s="29"/>
      <c r="F57" s="30"/>
      <c r="G57" s="31"/>
      <c r="H57" s="30"/>
      <c r="I57" s="30"/>
      <c r="J57" s="30"/>
      <c r="K57" s="29"/>
      <c r="L57" s="30"/>
      <c r="M57" s="31"/>
      <c r="N57" s="30"/>
      <c r="O57" s="30"/>
      <c r="P57" s="30"/>
      <c r="Q57" s="29"/>
      <c r="R57" s="30"/>
      <c r="S57" s="31"/>
      <c r="T57" s="30"/>
      <c r="U57" s="30"/>
      <c r="V57" s="32"/>
      <c r="W57" s="4"/>
    </row>
    <row r="58" spans="2:23" ht="13.5" customHeight="1" thickBot="1">
      <c r="B58" s="6"/>
      <c r="C58" s="16" t="s">
        <v>18</v>
      </c>
      <c r="D58" s="17" t="s">
        <v>7</v>
      </c>
      <c r="E58" s="309"/>
      <c r="F58" s="307"/>
      <c r="G58" s="310"/>
      <c r="H58" s="307"/>
      <c r="I58" s="307"/>
      <c r="J58" s="307"/>
      <c r="K58" s="309"/>
      <c r="L58" s="307"/>
      <c r="M58" s="310"/>
      <c r="N58" s="307"/>
      <c r="O58" s="307"/>
      <c r="P58" s="307"/>
      <c r="Q58" s="309"/>
      <c r="R58" s="307"/>
      <c r="S58" s="310"/>
      <c r="T58" s="307"/>
      <c r="U58" s="307"/>
      <c r="V58" s="308"/>
      <c r="W58" s="5"/>
    </row>
    <row r="59" spans="2:23" ht="13.5" customHeight="1" thickTop="1">
      <c r="B59" s="2"/>
      <c r="C59" s="18" t="s">
        <v>207</v>
      </c>
      <c r="D59" s="19" t="s">
        <v>2</v>
      </c>
      <c r="E59" s="36"/>
      <c r="F59" s="23" t="s">
        <v>6</v>
      </c>
      <c r="G59" s="37"/>
      <c r="H59" s="23"/>
      <c r="I59" s="23" t="s">
        <v>6</v>
      </c>
      <c r="J59" s="23"/>
      <c r="K59" s="36"/>
      <c r="L59" s="23" t="s">
        <v>6</v>
      </c>
      <c r="M59" s="37"/>
      <c r="N59" s="23"/>
      <c r="O59" s="23" t="s">
        <v>6</v>
      </c>
      <c r="P59" s="23"/>
      <c r="Q59" s="36"/>
      <c r="R59" s="23" t="s">
        <v>6</v>
      </c>
      <c r="S59" s="37"/>
      <c r="T59" s="23"/>
      <c r="U59" s="23" t="s">
        <v>6</v>
      </c>
      <c r="V59" s="33"/>
      <c r="W59" s="3" t="s">
        <v>20</v>
      </c>
    </row>
    <row r="60" spans="2:23" ht="13.5" customHeight="1">
      <c r="B60" s="11">
        <v>13</v>
      </c>
      <c r="C60" s="41" t="s">
        <v>199</v>
      </c>
      <c r="D60" s="13" t="s">
        <v>3</v>
      </c>
      <c r="E60" s="27"/>
      <c r="F60" s="25" t="s">
        <v>6</v>
      </c>
      <c r="G60" s="26"/>
      <c r="H60" s="25"/>
      <c r="I60" s="25" t="s">
        <v>6</v>
      </c>
      <c r="J60" s="25"/>
      <c r="K60" s="27"/>
      <c r="L60" s="25" t="s">
        <v>6</v>
      </c>
      <c r="M60" s="26"/>
      <c r="N60" s="25"/>
      <c r="O60" s="25" t="s">
        <v>6</v>
      </c>
      <c r="P60" s="25"/>
      <c r="Q60" s="27"/>
      <c r="R60" s="25" t="s">
        <v>6</v>
      </c>
      <c r="S60" s="26"/>
      <c r="T60" s="25"/>
      <c r="U60" s="25" t="s">
        <v>6</v>
      </c>
      <c r="V60" s="28"/>
      <c r="W60" s="4"/>
    </row>
    <row r="61" spans="2:23" ht="13.5" customHeight="1">
      <c r="B61" s="11"/>
      <c r="C61" s="14" t="s">
        <v>203</v>
      </c>
      <c r="D61" s="15" t="s">
        <v>4</v>
      </c>
      <c r="E61" s="29"/>
      <c r="F61" s="30"/>
      <c r="G61" s="31"/>
      <c r="H61" s="30"/>
      <c r="I61" s="30"/>
      <c r="J61" s="30"/>
      <c r="K61" s="29"/>
      <c r="L61" s="30"/>
      <c r="M61" s="31"/>
      <c r="N61" s="30"/>
      <c r="O61" s="30"/>
      <c r="P61" s="30"/>
      <c r="Q61" s="29"/>
      <c r="R61" s="30"/>
      <c r="S61" s="31"/>
      <c r="T61" s="30"/>
      <c r="U61" s="30"/>
      <c r="V61" s="32"/>
      <c r="W61" s="4"/>
    </row>
    <row r="62" spans="2:23" ht="13.5" customHeight="1" thickBot="1">
      <c r="B62" s="6"/>
      <c r="C62" s="16" t="s">
        <v>18</v>
      </c>
      <c r="D62" s="17" t="s">
        <v>7</v>
      </c>
      <c r="E62" s="309"/>
      <c r="F62" s="307"/>
      <c r="G62" s="310"/>
      <c r="H62" s="307"/>
      <c r="I62" s="307"/>
      <c r="J62" s="307"/>
      <c r="K62" s="309"/>
      <c r="L62" s="307"/>
      <c r="M62" s="310"/>
      <c r="N62" s="307"/>
      <c r="O62" s="307"/>
      <c r="P62" s="307"/>
      <c r="Q62" s="309"/>
      <c r="R62" s="307"/>
      <c r="S62" s="310"/>
      <c r="T62" s="307"/>
      <c r="U62" s="307"/>
      <c r="V62" s="308"/>
      <c r="W62" s="5"/>
    </row>
    <row r="63" spans="2:23" ht="13.5" customHeight="1" thickTop="1">
      <c r="B63" s="2"/>
      <c r="C63" s="18" t="s">
        <v>208</v>
      </c>
      <c r="D63" s="19" t="s">
        <v>2</v>
      </c>
      <c r="E63" s="36"/>
      <c r="F63" s="23" t="s">
        <v>6</v>
      </c>
      <c r="G63" s="37"/>
      <c r="H63" s="23"/>
      <c r="I63" s="23" t="s">
        <v>6</v>
      </c>
      <c r="J63" s="23"/>
      <c r="K63" s="36"/>
      <c r="L63" s="23" t="s">
        <v>6</v>
      </c>
      <c r="M63" s="37"/>
      <c r="N63" s="23"/>
      <c r="O63" s="23" t="s">
        <v>6</v>
      </c>
      <c r="P63" s="23"/>
      <c r="Q63" s="36"/>
      <c r="R63" s="23" t="s">
        <v>6</v>
      </c>
      <c r="S63" s="37"/>
      <c r="T63" s="23"/>
      <c r="U63" s="23" t="s">
        <v>6</v>
      </c>
      <c r="V63" s="33"/>
      <c r="W63" s="3"/>
    </row>
    <row r="64" spans="2:23" ht="13.5" customHeight="1">
      <c r="B64" s="11">
        <v>13</v>
      </c>
      <c r="C64" s="174" t="s">
        <v>209</v>
      </c>
      <c r="D64" s="13" t="s">
        <v>3</v>
      </c>
      <c r="E64" s="27"/>
      <c r="F64" s="25" t="s">
        <v>6</v>
      </c>
      <c r="G64" s="26"/>
      <c r="H64" s="25"/>
      <c r="I64" s="25" t="s">
        <v>6</v>
      </c>
      <c r="J64" s="25"/>
      <c r="K64" s="27"/>
      <c r="L64" s="25" t="s">
        <v>6</v>
      </c>
      <c r="M64" s="26"/>
      <c r="N64" s="25"/>
      <c r="O64" s="25" t="s">
        <v>6</v>
      </c>
      <c r="P64" s="25"/>
      <c r="Q64" s="27"/>
      <c r="R64" s="25" t="s">
        <v>6</v>
      </c>
      <c r="S64" s="26"/>
      <c r="T64" s="25"/>
      <c r="U64" s="25" t="s">
        <v>6</v>
      </c>
      <c r="V64" s="28"/>
      <c r="W64" s="4"/>
    </row>
    <row r="65" spans="2:23" ht="13.5" customHeight="1">
      <c r="B65" s="11"/>
      <c r="C65" s="14" t="s">
        <v>210</v>
      </c>
      <c r="D65" s="15" t="s">
        <v>4</v>
      </c>
      <c r="E65" s="29"/>
      <c r="F65" s="30"/>
      <c r="G65" s="31"/>
      <c r="H65" s="30"/>
      <c r="I65" s="30"/>
      <c r="J65" s="30"/>
      <c r="K65" s="29"/>
      <c r="L65" s="30"/>
      <c r="M65" s="31"/>
      <c r="N65" s="30"/>
      <c r="O65" s="30"/>
      <c r="P65" s="30"/>
      <c r="Q65" s="29"/>
      <c r="R65" s="30"/>
      <c r="S65" s="31"/>
      <c r="T65" s="30"/>
      <c r="U65" s="30"/>
      <c r="V65" s="32"/>
      <c r="W65" s="4"/>
    </row>
    <row r="66" spans="2:23" ht="13.5" customHeight="1" thickBot="1">
      <c r="B66" s="6"/>
      <c r="C66" s="16" t="s">
        <v>18</v>
      </c>
      <c r="D66" s="17" t="s">
        <v>7</v>
      </c>
      <c r="E66" s="309"/>
      <c r="F66" s="307"/>
      <c r="G66" s="310"/>
      <c r="H66" s="307"/>
      <c r="I66" s="307"/>
      <c r="J66" s="307"/>
      <c r="K66" s="309"/>
      <c r="L66" s="307"/>
      <c r="M66" s="310"/>
      <c r="N66" s="307"/>
      <c r="O66" s="307"/>
      <c r="P66" s="307"/>
      <c r="Q66" s="309"/>
      <c r="R66" s="307"/>
      <c r="S66" s="310"/>
      <c r="T66" s="307"/>
      <c r="U66" s="307"/>
      <c r="V66" s="308"/>
      <c r="W66" s="5"/>
    </row>
    <row r="67" spans="2:23" ht="13.5" customHeight="1" thickTop="1">
      <c r="B67" s="2"/>
      <c r="C67" s="18" t="s">
        <v>211</v>
      </c>
      <c r="D67" s="19" t="s">
        <v>2</v>
      </c>
      <c r="E67" s="36"/>
      <c r="F67" s="23" t="s">
        <v>6</v>
      </c>
      <c r="G67" s="37"/>
      <c r="H67" s="23"/>
      <c r="I67" s="23" t="s">
        <v>6</v>
      </c>
      <c r="J67" s="23"/>
      <c r="K67" s="36"/>
      <c r="L67" s="23" t="s">
        <v>6</v>
      </c>
      <c r="M67" s="37"/>
      <c r="N67" s="23"/>
      <c r="O67" s="23" t="s">
        <v>6</v>
      </c>
      <c r="P67" s="23"/>
      <c r="Q67" s="36"/>
      <c r="R67" s="23" t="s">
        <v>6</v>
      </c>
      <c r="S67" s="37"/>
      <c r="T67" s="23"/>
      <c r="U67" s="23" t="s">
        <v>6</v>
      </c>
      <c r="V67" s="33"/>
      <c r="W67" s="3"/>
    </row>
    <row r="68" spans="2:23" ht="13.5" customHeight="1">
      <c r="B68" s="11">
        <v>13</v>
      </c>
      <c r="C68" s="12" t="s">
        <v>212</v>
      </c>
      <c r="D68" s="13" t="s">
        <v>3</v>
      </c>
      <c r="E68" s="27"/>
      <c r="F68" s="25" t="s">
        <v>6</v>
      </c>
      <c r="G68" s="26"/>
      <c r="H68" s="25"/>
      <c r="I68" s="25" t="s">
        <v>6</v>
      </c>
      <c r="J68" s="25"/>
      <c r="K68" s="27"/>
      <c r="L68" s="25" t="s">
        <v>6</v>
      </c>
      <c r="M68" s="26"/>
      <c r="N68" s="25"/>
      <c r="O68" s="25" t="s">
        <v>6</v>
      </c>
      <c r="P68" s="25"/>
      <c r="Q68" s="27"/>
      <c r="R68" s="25" t="s">
        <v>6</v>
      </c>
      <c r="S68" s="26"/>
      <c r="T68" s="25"/>
      <c r="U68" s="25" t="s">
        <v>6</v>
      </c>
      <c r="V68" s="28"/>
      <c r="W68" s="4"/>
    </row>
    <row r="69" spans="2:23" ht="13.5" customHeight="1">
      <c r="B69" s="11"/>
      <c r="C69" s="14" t="s">
        <v>197</v>
      </c>
      <c r="D69" s="15" t="s">
        <v>4</v>
      </c>
      <c r="E69" s="29"/>
      <c r="F69" s="30"/>
      <c r="G69" s="31"/>
      <c r="H69" s="30"/>
      <c r="I69" s="30"/>
      <c r="J69" s="30"/>
      <c r="K69" s="29"/>
      <c r="L69" s="30"/>
      <c r="M69" s="31"/>
      <c r="N69" s="30"/>
      <c r="O69" s="30"/>
      <c r="P69" s="30"/>
      <c r="Q69" s="29"/>
      <c r="R69" s="30"/>
      <c r="S69" s="31"/>
      <c r="T69" s="30"/>
      <c r="U69" s="30"/>
      <c r="V69" s="32"/>
      <c r="W69" s="4"/>
    </row>
    <row r="70" spans="2:23" ht="13.5" customHeight="1" thickBot="1">
      <c r="B70" s="6"/>
      <c r="C70" s="16" t="s">
        <v>18</v>
      </c>
      <c r="D70" s="17" t="s">
        <v>7</v>
      </c>
      <c r="E70" s="309"/>
      <c r="F70" s="307"/>
      <c r="G70" s="310"/>
      <c r="H70" s="307"/>
      <c r="I70" s="307"/>
      <c r="J70" s="307"/>
      <c r="K70" s="309"/>
      <c r="L70" s="307"/>
      <c r="M70" s="310"/>
      <c r="N70" s="307"/>
      <c r="O70" s="307"/>
      <c r="P70" s="307"/>
      <c r="Q70" s="309"/>
      <c r="R70" s="307"/>
      <c r="S70" s="310"/>
      <c r="T70" s="307"/>
      <c r="U70" s="307"/>
      <c r="V70" s="308"/>
      <c r="W70" s="5"/>
    </row>
    <row r="71" spans="2:23" ht="13.5" customHeight="1" thickTop="1">
      <c r="B71" s="2"/>
      <c r="C71" s="18" t="s">
        <v>213</v>
      </c>
      <c r="D71" s="19" t="s">
        <v>2</v>
      </c>
      <c r="E71" s="36"/>
      <c r="F71" s="23" t="s">
        <v>6</v>
      </c>
      <c r="G71" s="37"/>
      <c r="H71" s="23"/>
      <c r="I71" s="23" t="s">
        <v>6</v>
      </c>
      <c r="J71" s="23"/>
      <c r="K71" s="36"/>
      <c r="L71" s="23" t="s">
        <v>6</v>
      </c>
      <c r="M71" s="37"/>
      <c r="N71" s="23"/>
      <c r="O71" s="23" t="s">
        <v>6</v>
      </c>
      <c r="P71" s="23"/>
      <c r="Q71" s="36"/>
      <c r="R71" s="23" t="s">
        <v>6</v>
      </c>
      <c r="S71" s="37"/>
      <c r="T71" s="23"/>
      <c r="U71" s="23" t="s">
        <v>6</v>
      </c>
      <c r="V71" s="33"/>
      <c r="W71" s="3" t="s">
        <v>20</v>
      </c>
    </row>
    <row r="72" spans="2:23" ht="13.5" customHeight="1">
      <c r="B72" s="11">
        <v>13</v>
      </c>
      <c r="C72" s="41" t="s">
        <v>199</v>
      </c>
      <c r="D72" s="13" t="s">
        <v>3</v>
      </c>
      <c r="E72" s="27"/>
      <c r="F72" s="25" t="s">
        <v>6</v>
      </c>
      <c r="G72" s="26"/>
      <c r="H72" s="25"/>
      <c r="I72" s="25" t="s">
        <v>6</v>
      </c>
      <c r="J72" s="25"/>
      <c r="K72" s="27"/>
      <c r="L72" s="25" t="s">
        <v>6</v>
      </c>
      <c r="M72" s="26"/>
      <c r="N72" s="25"/>
      <c r="O72" s="25" t="s">
        <v>6</v>
      </c>
      <c r="P72" s="25"/>
      <c r="Q72" s="27"/>
      <c r="R72" s="25" t="s">
        <v>6</v>
      </c>
      <c r="S72" s="26"/>
      <c r="T72" s="25"/>
      <c r="U72" s="25" t="s">
        <v>6</v>
      </c>
      <c r="V72" s="28"/>
      <c r="W72" s="4"/>
    </row>
    <row r="73" spans="2:23" ht="13.5" customHeight="1">
      <c r="B73" s="11"/>
      <c r="C73" s="14" t="s">
        <v>177</v>
      </c>
      <c r="D73" s="15" t="s">
        <v>4</v>
      </c>
      <c r="E73" s="29"/>
      <c r="F73" s="30"/>
      <c r="G73" s="31"/>
      <c r="H73" s="30"/>
      <c r="I73" s="30"/>
      <c r="J73" s="30"/>
      <c r="K73" s="29"/>
      <c r="L73" s="30"/>
      <c r="M73" s="31"/>
      <c r="N73" s="30"/>
      <c r="O73" s="30"/>
      <c r="P73" s="30"/>
      <c r="Q73" s="29"/>
      <c r="R73" s="30"/>
      <c r="S73" s="31"/>
      <c r="T73" s="30"/>
      <c r="U73" s="30"/>
      <c r="V73" s="32"/>
      <c r="W73" s="4"/>
    </row>
    <row r="74" spans="2:23" ht="13.5" customHeight="1" thickBot="1">
      <c r="B74" s="6"/>
      <c r="C74" s="16" t="s">
        <v>18</v>
      </c>
      <c r="D74" s="17" t="s">
        <v>7</v>
      </c>
      <c r="E74" s="309"/>
      <c r="F74" s="307"/>
      <c r="G74" s="310"/>
      <c r="H74" s="307"/>
      <c r="I74" s="307"/>
      <c r="J74" s="307"/>
      <c r="K74" s="309"/>
      <c r="L74" s="307"/>
      <c r="M74" s="310"/>
      <c r="N74" s="307"/>
      <c r="O74" s="307"/>
      <c r="P74" s="307"/>
      <c r="Q74" s="309"/>
      <c r="R74" s="307"/>
      <c r="S74" s="310"/>
      <c r="T74" s="307"/>
      <c r="U74" s="307"/>
      <c r="V74" s="308"/>
      <c r="W74" s="5"/>
    </row>
    <row r="75" spans="2:23" ht="13.5" customHeight="1" thickTop="1">
      <c r="B75" s="2"/>
      <c r="C75" s="18" t="s">
        <v>214</v>
      </c>
      <c r="D75" s="19" t="s">
        <v>2</v>
      </c>
      <c r="E75" s="36"/>
      <c r="F75" s="23" t="s">
        <v>6</v>
      </c>
      <c r="G75" s="37"/>
      <c r="H75" s="23"/>
      <c r="I75" s="23" t="s">
        <v>6</v>
      </c>
      <c r="J75" s="23"/>
      <c r="K75" s="36"/>
      <c r="L75" s="23" t="s">
        <v>6</v>
      </c>
      <c r="M75" s="37"/>
      <c r="N75" s="23"/>
      <c r="O75" s="23" t="s">
        <v>6</v>
      </c>
      <c r="P75" s="23"/>
      <c r="Q75" s="36"/>
      <c r="R75" s="23" t="s">
        <v>6</v>
      </c>
      <c r="S75" s="37"/>
      <c r="T75" s="23"/>
      <c r="U75" s="23" t="s">
        <v>6</v>
      </c>
      <c r="V75" s="33"/>
      <c r="W75" s="3" t="s">
        <v>20</v>
      </c>
    </row>
    <row r="76" spans="2:23" ht="13.5" customHeight="1">
      <c r="B76" s="11">
        <v>13</v>
      </c>
      <c r="C76" s="41" t="s">
        <v>199</v>
      </c>
      <c r="D76" s="13" t="s">
        <v>3</v>
      </c>
      <c r="E76" s="27"/>
      <c r="F76" s="25" t="s">
        <v>6</v>
      </c>
      <c r="G76" s="26"/>
      <c r="H76" s="25"/>
      <c r="I76" s="25" t="s">
        <v>6</v>
      </c>
      <c r="J76" s="25"/>
      <c r="K76" s="27"/>
      <c r="L76" s="25" t="s">
        <v>6</v>
      </c>
      <c r="M76" s="26"/>
      <c r="N76" s="25"/>
      <c r="O76" s="25" t="s">
        <v>6</v>
      </c>
      <c r="P76" s="25"/>
      <c r="Q76" s="27"/>
      <c r="R76" s="25" t="s">
        <v>6</v>
      </c>
      <c r="S76" s="26"/>
      <c r="T76" s="25"/>
      <c r="U76" s="25" t="s">
        <v>6</v>
      </c>
      <c r="V76" s="28"/>
      <c r="W76" s="4"/>
    </row>
    <row r="77" spans="2:23" ht="13.5" customHeight="1">
      <c r="B77" s="11"/>
      <c r="C77" s="14" t="s">
        <v>177</v>
      </c>
      <c r="D77" s="15" t="s">
        <v>4</v>
      </c>
      <c r="E77" s="29"/>
      <c r="F77" s="30"/>
      <c r="G77" s="31"/>
      <c r="H77" s="30"/>
      <c r="I77" s="30"/>
      <c r="J77" s="30"/>
      <c r="K77" s="29"/>
      <c r="L77" s="30"/>
      <c r="M77" s="31"/>
      <c r="N77" s="30"/>
      <c r="O77" s="30"/>
      <c r="P77" s="30"/>
      <c r="Q77" s="29"/>
      <c r="R77" s="30"/>
      <c r="S77" s="31"/>
      <c r="T77" s="30"/>
      <c r="U77" s="30"/>
      <c r="V77" s="32"/>
      <c r="W77" s="4"/>
    </row>
    <row r="78" spans="2:23" ht="13.5" customHeight="1" thickBot="1">
      <c r="B78" s="6"/>
      <c r="C78" s="16" t="s">
        <v>18</v>
      </c>
      <c r="D78" s="17" t="s">
        <v>7</v>
      </c>
      <c r="E78" s="309"/>
      <c r="F78" s="307"/>
      <c r="G78" s="310"/>
      <c r="H78" s="307"/>
      <c r="I78" s="307"/>
      <c r="J78" s="307"/>
      <c r="K78" s="309"/>
      <c r="L78" s="307"/>
      <c r="M78" s="310"/>
      <c r="N78" s="307"/>
      <c r="O78" s="307"/>
      <c r="P78" s="307"/>
      <c r="Q78" s="309"/>
      <c r="R78" s="307"/>
      <c r="S78" s="310"/>
      <c r="T78" s="307"/>
      <c r="U78" s="307"/>
      <c r="V78" s="308"/>
      <c r="W78" s="5"/>
    </row>
    <row r="79" spans="2:23" ht="13.5" customHeight="1" thickTop="1">
      <c r="B79" s="2"/>
      <c r="C79" s="18" t="s">
        <v>215</v>
      </c>
      <c r="D79" s="19" t="s">
        <v>2</v>
      </c>
      <c r="E79" s="36"/>
      <c r="F79" s="23" t="s">
        <v>6</v>
      </c>
      <c r="G79" s="37"/>
      <c r="H79" s="23"/>
      <c r="I79" s="23" t="s">
        <v>6</v>
      </c>
      <c r="J79" s="23"/>
      <c r="K79" s="36"/>
      <c r="L79" s="23" t="s">
        <v>6</v>
      </c>
      <c r="M79" s="37"/>
      <c r="N79" s="23"/>
      <c r="O79" s="23" t="s">
        <v>6</v>
      </c>
      <c r="P79" s="23"/>
      <c r="Q79" s="36"/>
      <c r="R79" s="23" t="s">
        <v>6</v>
      </c>
      <c r="S79" s="37"/>
      <c r="T79" s="23"/>
      <c r="U79" s="23" t="s">
        <v>6</v>
      </c>
      <c r="V79" s="33"/>
      <c r="W79" s="3" t="s">
        <v>20</v>
      </c>
    </row>
    <row r="80" spans="2:23" ht="13.5" customHeight="1">
      <c r="B80" s="11">
        <v>13</v>
      </c>
      <c r="C80" s="41" t="s">
        <v>199</v>
      </c>
      <c r="D80" s="13" t="s">
        <v>3</v>
      </c>
      <c r="E80" s="27"/>
      <c r="F80" s="25" t="s">
        <v>6</v>
      </c>
      <c r="G80" s="26"/>
      <c r="H80" s="25"/>
      <c r="I80" s="25" t="s">
        <v>6</v>
      </c>
      <c r="J80" s="25"/>
      <c r="K80" s="27"/>
      <c r="L80" s="25" t="s">
        <v>6</v>
      </c>
      <c r="M80" s="26"/>
      <c r="N80" s="25"/>
      <c r="O80" s="25" t="s">
        <v>6</v>
      </c>
      <c r="P80" s="25"/>
      <c r="Q80" s="27"/>
      <c r="R80" s="25" t="s">
        <v>6</v>
      </c>
      <c r="S80" s="26"/>
      <c r="T80" s="25"/>
      <c r="U80" s="25" t="s">
        <v>6</v>
      </c>
      <c r="V80" s="28"/>
      <c r="W80" s="4"/>
    </row>
    <row r="81" spans="2:23" ht="13.5" customHeight="1">
      <c r="B81" s="11"/>
      <c r="C81" s="14" t="s">
        <v>177</v>
      </c>
      <c r="D81" s="15" t="s">
        <v>4</v>
      </c>
      <c r="E81" s="29"/>
      <c r="F81" s="30"/>
      <c r="G81" s="31"/>
      <c r="H81" s="30"/>
      <c r="I81" s="30"/>
      <c r="J81" s="30"/>
      <c r="K81" s="29"/>
      <c r="L81" s="30"/>
      <c r="M81" s="31"/>
      <c r="N81" s="30"/>
      <c r="O81" s="30"/>
      <c r="P81" s="30"/>
      <c r="Q81" s="29"/>
      <c r="R81" s="30"/>
      <c r="S81" s="31"/>
      <c r="T81" s="30"/>
      <c r="U81" s="30"/>
      <c r="V81" s="32"/>
      <c r="W81" s="4"/>
    </row>
    <row r="82" spans="2:23" ht="13.5" customHeight="1" thickBot="1">
      <c r="B82" s="6"/>
      <c r="C82" s="16" t="s">
        <v>18</v>
      </c>
      <c r="D82" s="17" t="s">
        <v>7</v>
      </c>
      <c r="E82" s="309"/>
      <c r="F82" s="307"/>
      <c r="G82" s="310"/>
      <c r="H82" s="307"/>
      <c r="I82" s="307"/>
      <c r="J82" s="307"/>
      <c r="K82" s="309"/>
      <c r="L82" s="307"/>
      <c r="M82" s="310"/>
      <c r="N82" s="307"/>
      <c r="O82" s="307"/>
      <c r="P82" s="307"/>
      <c r="Q82" s="309"/>
      <c r="R82" s="307"/>
      <c r="S82" s="310"/>
      <c r="T82" s="307"/>
      <c r="U82" s="307"/>
      <c r="V82" s="308"/>
      <c r="W82" s="5"/>
    </row>
    <row r="83" spans="2:23" ht="13.5" customHeight="1" thickTop="1" thickBot="1">
      <c r="B83" s="43" t="s">
        <v>0</v>
      </c>
      <c r="C83" s="44" t="s">
        <v>1</v>
      </c>
      <c r="D83" s="45"/>
      <c r="E83" s="318" t="s">
        <v>8</v>
      </c>
      <c r="F83" s="319"/>
      <c r="G83" s="320"/>
      <c r="H83" s="318" t="s">
        <v>9</v>
      </c>
      <c r="I83" s="319"/>
      <c r="J83" s="320"/>
      <c r="K83" s="318" t="s">
        <v>10</v>
      </c>
      <c r="L83" s="319"/>
      <c r="M83" s="320"/>
      <c r="N83" s="318" t="s">
        <v>12</v>
      </c>
      <c r="O83" s="319"/>
      <c r="P83" s="320"/>
      <c r="Q83" s="318" t="s">
        <v>11</v>
      </c>
      <c r="R83" s="319"/>
      <c r="S83" s="320"/>
      <c r="T83" s="318" t="s">
        <v>13</v>
      </c>
      <c r="U83" s="319"/>
      <c r="V83" s="321"/>
      <c r="W83" s="9" t="s">
        <v>5</v>
      </c>
    </row>
    <row r="84" spans="2:23" ht="15" customHeight="1">
      <c r="B84" s="154"/>
      <c r="C84" s="156"/>
      <c r="D84" s="19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157"/>
    </row>
  </sheetData>
  <mergeCells count="197">
    <mergeCell ref="E46:G46"/>
    <mergeCell ref="H46:J46"/>
    <mergeCell ref="K46:M46"/>
    <mergeCell ref="N46:P46"/>
    <mergeCell ref="Q46:S46"/>
    <mergeCell ref="H32:J32"/>
    <mergeCell ref="K32:M32"/>
    <mergeCell ref="N32:P32"/>
    <mergeCell ref="Q32:S32"/>
    <mergeCell ref="Q38:S38"/>
    <mergeCell ref="N37:P37"/>
    <mergeCell ref="E33:G33"/>
    <mergeCell ref="E37:G37"/>
    <mergeCell ref="E38:G38"/>
    <mergeCell ref="K37:M37"/>
    <mergeCell ref="H37:J37"/>
    <mergeCell ref="E3:G3"/>
    <mergeCell ref="E7:G7"/>
    <mergeCell ref="H7:J7"/>
    <mergeCell ref="K7:M7"/>
    <mergeCell ref="N7:P7"/>
    <mergeCell ref="Q7:S7"/>
    <mergeCell ref="T3:V3"/>
    <mergeCell ref="H3:J3"/>
    <mergeCell ref="K8:M8"/>
    <mergeCell ref="N8:P8"/>
    <mergeCell ref="Q8:S8"/>
    <mergeCell ref="T7:V7"/>
    <mergeCell ref="E8:G8"/>
    <mergeCell ref="H8:J8"/>
    <mergeCell ref="K3:M3"/>
    <mergeCell ref="N3:P3"/>
    <mergeCell ref="Q3:S3"/>
    <mergeCell ref="E6:G6"/>
    <mergeCell ref="H6:J6"/>
    <mergeCell ref="K6:M6"/>
    <mergeCell ref="N6:P6"/>
    <mergeCell ref="Q6:S6"/>
    <mergeCell ref="E11:G11"/>
    <mergeCell ref="H11:J11"/>
    <mergeCell ref="K11:M11"/>
    <mergeCell ref="N11:P11"/>
    <mergeCell ref="Q11:S11"/>
    <mergeCell ref="H33:J33"/>
    <mergeCell ref="K33:M33"/>
    <mergeCell ref="N33:P33"/>
    <mergeCell ref="Q28:S28"/>
    <mergeCell ref="E28:G28"/>
    <mergeCell ref="H28:J28"/>
    <mergeCell ref="K28:M28"/>
    <mergeCell ref="N28:P28"/>
    <mergeCell ref="Q12:S12"/>
    <mergeCell ref="E16:G16"/>
    <mergeCell ref="H16:J16"/>
    <mergeCell ref="K16:M16"/>
    <mergeCell ref="N16:P16"/>
    <mergeCell ref="Q16:S16"/>
    <mergeCell ref="K25:M25"/>
    <mergeCell ref="N25:P25"/>
    <mergeCell ref="Q25:S25"/>
    <mergeCell ref="T12:V12"/>
    <mergeCell ref="E12:G12"/>
    <mergeCell ref="H12:J12"/>
    <mergeCell ref="K12:M12"/>
    <mergeCell ref="N12:P12"/>
    <mergeCell ref="E32:G32"/>
    <mergeCell ref="E21:G21"/>
    <mergeCell ref="H21:J21"/>
    <mergeCell ref="K21:M21"/>
    <mergeCell ref="N21:P21"/>
    <mergeCell ref="Q21:S21"/>
    <mergeCell ref="E15:G15"/>
    <mergeCell ref="H15:J15"/>
    <mergeCell ref="K15:M15"/>
    <mergeCell ref="N15:P15"/>
    <mergeCell ref="Q15:S15"/>
    <mergeCell ref="T20:V20"/>
    <mergeCell ref="E24:G24"/>
    <mergeCell ref="H24:J24"/>
    <mergeCell ref="K24:M24"/>
    <mergeCell ref="N24:P24"/>
    <mergeCell ref="Q24:S24"/>
    <mergeCell ref="E25:G25"/>
    <mergeCell ref="H25:J25"/>
    <mergeCell ref="T33:V33"/>
    <mergeCell ref="T42:V42"/>
    <mergeCell ref="E36:G36"/>
    <mergeCell ref="K41:M41"/>
    <mergeCell ref="N41:P41"/>
    <mergeCell ref="Q41:S41"/>
    <mergeCell ref="Q37:S37"/>
    <mergeCell ref="T37:V37"/>
    <mergeCell ref="H36:J36"/>
    <mergeCell ref="K36:M36"/>
    <mergeCell ref="N36:P36"/>
    <mergeCell ref="Q36:S36"/>
    <mergeCell ref="E42:G42"/>
    <mergeCell ref="Q33:S33"/>
    <mergeCell ref="H41:J41"/>
    <mergeCell ref="Q42:S42"/>
    <mergeCell ref="H38:J38"/>
    <mergeCell ref="K38:M38"/>
    <mergeCell ref="E58:G58"/>
    <mergeCell ref="H58:J58"/>
    <mergeCell ref="K58:M58"/>
    <mergeCell ref="N58:P58"/>
    <mergeCell ref="Q58:S58"/>
    <mergeCell ref="T58:V58"/>
    <mergeCell ref="T62:V62"/>
    <mergeCell ref="E62:G62"/>
    <mergeCell ref="H62:J62"/>
    <mergeCell ref="K62:M62"/>
    <mergeCell ref="N62:P62"/>
    <mergeCell ref="Q62:S62"/>
    <mergeCell ref="Q82:S82"/>
    <mergeCell ref="T82:V82"/>
    <mergeCell ref="E66:G66"/>
    <mergeCell ref="H66:J66"/>
    <mergeCell ref="K66:M66"/>
    <mergeCell ref="N66:P66"/>
    <mergeCell ref="Q66:S66"/>
    <mergeCell ref="E83:G83"/>
    <mergeCell ref="H83:J83"/>
    <mergeCell ref="K83:M83"/>
    <mergeCell ref="N74:P74"/>
    <mergeCell ref="N83:P83"/>
    <mergeCell ref="Q83:S83"/>
    <mergeCell ref="T83:V83"/>
    <mergeCell ref="E82:G82"/>
    <mergeCell ref="E78:G78"/>
    <mergeCell ref="H78:J78"/>
    <mergeCell ref="K78:M78"/>
    <mergeCell ref="N78:P78"/>
    <mergeCell ref="Q78:S78"/>
    <mergeCell ref="H82:J82"/>
    <mergeCell ref="K82:M82"/>
    <mergeCell ref="N82:P82"/>
    <mergeCell ref="R2:V2"/>
    <mergeCell ref="T78:V78"/>
    <mergeCell ref="T46:V46"/>
    <mergeCell ref="E49:G49"/>
    <mergeCell ref="H49:J49"/>
    <mergeCell ref="K49:M49"/>
    <mergeCell ref="N49:P49"/>
    <mergeCell ref="Q49:S49"/>
    <mergeCell ref="T16:V16"/>
    <mergeCell ref="E19:G19"/>
    <mergeCell ref="H19:J19"/>
    <mergeCell ref="K19:M19"/>
    <mergeCell ref="N19:P19"/>
    <mergeCell ref="Q19:S19"/>
    <mergeCell ref="E20:G20"/>
    <mergeCell ref="H20:J20"/>
    <mergeCell ref="K20:M20"/>
    <mergeCell ref="N20:P20"/>
    <mergeCell ref="Q20:S20"/>
    <mergeCell ref="E41:G41"/>
    <mergeCell ref="N38:P38"/>
    <mergeCell ref="H42:J42"/>
    <mergeCell ref="K42:M42"/>
    <mergeCell ref="N42:P42"/>
    <mergeCell ref="E50:G50"/>
    <mergeCell ref="H50:J50"/>
    <mergeCell ref="K50:M50"/>
    <mergeCell ref="N50:P50"/>
    <mergeCell ref="Q50:S50"/>
    <mergeCell ref="T50:V50"/>
    <mergeCell ref="E54:G54"/>
    <mergeCell ref="H54:J54"/>
    <mergeCell ref="K54:M54"/>
    <mergeCell ref="N54:P54"/>
    <mergeCell ref="Q54:S54"/>
    <mergeCell ref="T54:V54"/>
    <mergeCell ref="T25:V25"/>
    <mergeCell ref="Q74:S74"/>
    <mergeCell ref="T74:V74"/>
    <mergeCell ref="E29:G29"/>
    <mergeCell ref="H29:J29"/>
    <mergeCell ref="K29:M29"/>
    <mergeCell ref="N29:P29"/>
    <mergeCell ref="Q29:S29"/>
    <mergeCell ref="T29:V29"/>
    <mergeCell ref="E45:G45"/>
    <mergeCell ref="H45:J45"/>
    <mergeCell ref="K45:M45"/>
    <mergeCell ref="N45:P45"/>
    <mergeCell ref="Q45:S45"/>
    <mergeCell ref="T66:V66"/>
    <mergeCell ref="E70:G70"/>
    <mergeCell ref="H70:J70"/>
    <mergeCell ref="K70:M70"/>
    <mergeCell ref="N70:P70"/>
    <mergeCell ref="Q70:S70"/>
    <mergeCell ref="T70:V70"/>
    <mergeCell ref="E74:G74"/>
    <mergeCell ref="H74:J74"/>
    <mergeCell ref="K74:M74"/>
  </mergeCells>
  <phoneticPr fontId="1"/>
  <pageMargins left="0.19685039370078741" right="0" top="0.39370078740157483" bottom="0.39370078740157483" header="0.31496062992125984" footer="0.15748031496062992"/>
  <pageSetup paperSize="9" scale="95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1E16-AA9E-4A01-AF0C-155E72731273}">
  <dimension ref="A1:AZ41"/>
  <sheetViews>
    <sheetView workbookViewId="0">
      <selection activeCell="AL25" sqref="AL25"/>
    </sheetView>
  </sheetViews>
  <sheetFormatPr defaultColWidth="8.88671875" defaultRowHeight="13.2"/>
  <cols>
    <col min="1" max="1" width="1.33203125" style="62" customWidth="1"/>
    <col min="2" max="33" width="2.109375" style="62" customWidth="1"/>
    <col min="34" max="34" width="2.21875" style="62" customWidth="1"/>
    <col min="35" max="35" width="0.6640625" style="62" customWidth="1"/>
    <col min="36" max="37" width="0.33203125" style="62" customWidth="1"/>
    <col min="38" max="38" width="25.44140625" style="62" customWidth="1"/>
    <col min="39" max="47" width="4.6640625" style="62" customWidth="1"/>
    <col min="48" max="48" width="7.6640625" style="62" customWidth="1"/>
    <col min="49" max="49" width="1.21875" style="62" customWidth="1"/>
    <col min="50" max="16384" width="8.88671875" style="62"/>
  </cols>
  <sheetData>
    <row r="1" spans="1:52" ht="16.2">
      <c r="A1"/>
      <c r="B1" s="59" t="s">
        <v>314</v>
      </c>
      <c r="C1"/>
      <c r="D1"/>
      <c r="E1"/>
      <c r="F1"/>
      <c r="G1"/>
      <c r="H1"/>
      <c r="I1"/>
      <c r="J1"/>
      <c r="K1"/>
      <c r="L1"/>
      <c r="M1"/>
      <c r="N1" s="60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>
      <c r="A2"/>
      <c r="B2" s="327" t="s">
        <v>65</v>
      </c>
      <c r="C2" s="328"/>
      <c r="D2" s="329"/>
      <c r="E2" s="330" t="s">
        <v>63</v>
      </c>
      <c r="F2" s="330"/>
      <c r="G2" s="330"/>
      <c r="H2" s="327" t="s">
        <v>61</v>
      </c>
      <c r="I2" s="328"/>
      <c r="J2" s="329"/>
      <c r="K2" s="327" t="s">
        <v>59</v>
      </c>
      <c r="L2" s="328"/>
      <c r="M2" s="329"/>
      <c r="N2" s="327" t="s">
        <v>66</v>
      </c>
      <c r="O2" s="328"/>
      <c r="P2" s="329"/>
      <c r="Q2" s="327" t="s">
        <v>60</v>
      </c>
      <c r="R2" s="328"/>
      <c r="S2" s="329"/>
      <c r="T2" s="327" t="s">
        <v>58</v>
      </c>
      <c r="U2" s="328"/>
      <c r="V2" s="329"/>
      <c r="W2" s="327" t="s">
        <v>67</v>
      </c>
      <c r="X2" s="328"/>
      <c r="Y2" s="329"/>
      <c r="Z2" s="327" t="s">
        <v>64</v>
      </c>
      <c r="AA2" s="328"/>
      <c r="AB2" s="329"/>
      <c r="AC2" s="327" t="s">
        <v>85</v>
      </c>
      <c r="AD2" s="328"/>
      <c r="AE2" s="329"/>
      <c r="AF2" s="327" t="s">
        <v>91</v>
      </c>
      <c r="AG2" s="328"/>
      <c r="AH2" s="329"/>
      <c r="AI2" s="239"/>
      <c r="AJ2" s="240"/>
      <c r="AK2" s="241"/>
      <c r="AL2" s="65" t="s">
        <v>339</v>
      </c>
      <c r="AM2" s="66" t="s">
        <v>69</v>
      </c>
      <c r="AN2" s="66" t="s">
        <v>70</v>
      </c>
      <c r="AO2" s="66" t="s">
        <v>71</v>
      </c>
      <c r="AP2" s="66" t="s">
        <v>72</v>
      </c>
      <c r="AQ2" s="66" t="s">
        <v>73</v>
      </c>
      <c r="AR2" s="66" t="s">
        <v>74</v>
      </c>
      <c r="AS2" s="66" t="s">
        <v>75</v>
      </c>
      <c r="AT2" s="66" t="s">
        <v>76</v>
      </c>
      <c r="AU2" s="66" t="s">
        <v>77</v>
      </c>
      <c r="AV2" s="67"/>
      <c r="AW2" s="68"/>
      <c r="AX2" s="68"/>
      <c r="AY2"/>
      <c r="AZ2"/>
    </row>
    <row r="3" spans="1:52" ht="15" customHeight="1">
      <c r="A3"/>
      <c r="B3" s="69"/>
      <c r="C3" s="70" t="s">
        <v>78</v>
      </c>
      <c r="D3" s="71"/>
      <c r="E3" s="72"/>
      <c r="F3" s="73" t="str">
        <f>IF(E3="","-",IF(E3&gt;G3,"○",IF(E3&lt;G3,"●","△")))</f>
        <v>-</v>
      </c>
      <c r="G3" s="74"/>
      <c r="H3" s="73"/>
      <c r="I3" s="73" t="str">
        <f>IF(H3="","-",IF(H3&gt;J3,"○",IF(H3&lt;J3,"●","△")))</f>
        <v>-</v>
      </c>
      <c r="J3" s="73"/>
      <c r="K3" s="72"/>
      <c r="L3" s="73" t="str">
        <f>IF(K3="","-",IF(K3&gt;M3,"○",IF(K3&lt;M3,"●","△")))</f>
        <v>-</v>
      </c>
      <c r="M3" s="74"/>
      <c r="N3" s="73"/>
      <c r="O3" s="73" t="str">
        <f>IF(N3="","-",IF(N3&gt;P3,"○",IF(N3&lt;P3,"●","△")))</f>
        <v>-</v>
      </c>
      <c r="P3" s="73"/>
      <c r="Q3" s="72"/>
      <c r="R3" s="73" t="str">
        <f>IF(Q3="","-",IF(Q3&gt;S3,"○",IF(Q3&lt;S3,"●","△")))</f>
        <v>-</v>
      </c>
      <c r="S3" s="74"/>
      <c r="T3" s="73"/>
      <c r="U3" s="73" t="str">
        <f t="shared" ref="U3:U8" si="0">IF(T3="","-",IF(T3&gt;V3,"○",IF(T3&lt;V3,"●","△")))</f>
        <v>-</v>
      </c>
      <c r="V3" s="73"/>
      <c r="W3" s="72"/>
      <c r="X3" s="73" t="str">
        <f t="shared" ref="X3:X9" si="1">IF(W3="","-",IF(W3&gt;Y3,"○",IF(W3&lt;Y3,"●","△")))</f>
        <v>-</v>
      </c>
      <c r="Y3" s="74"/>
      <c r="Z3" s="73"/>
      <c r="AA3" s="73" t="str">
        <f t="shared" ref="AA3:AA10" si="2">IF(Z3="","-",IF(Z3&gt;AB3,"○",IF(Z3&lt;AB3,"●","△")))</f>
        <v>-</v>
      </c>
      <c r="AB3" s="73"/>
      <c r="AC3" s="72"/>
      <c r="AD3" s="73" t="str">
        <f t="shared" ref="AD3:AD11" si="3">IF(AC3="","-",IF(AC3&gt;AE3,"○",IF(AC3&lt;AE3,"●","△")))</f>
        <v>-</v>
      </c>
      <c r="AE3" s="74"/>
      <c r="AF3" s="73"/>
      <c r="AG3" s="73" t="str">
        <f t="shared" ref="AG3:AG12" si="4">IF(AF3="","-",IF(AF3&gt;AH3,"○",IF(AF3&lt;AH3,"●","△")))</f>
        <v>-</v>
      </c>
      <c r="AH3" s="74"/>
      <c r="AI3" s="72"/>
      <c r="AJ3" s="73" t="str">
        <f t="shared" ref="AJ3:AJ13" si="5">IF(AI3="","-",IF(AI3&gt;AK3,"○",IF(AI3&lt;AK3,"●","△")))</f>
        <v>-</v>
      </c>
      <c r="AK3" s="74"/>
      <c r="AL3" s="85" t="s">
        <v>81</v>
      </c>
      <c r="AM3" s="76">
        <f t="shared" ref="AM3:AM14" si="6">(24-COUNTBLANK(B3:AK3))/2</f>
        <v>0</v>
      </c>
      <c r="AN3" s="76">
        <f t="shared" ref="AN3:AN14" si="7">COUNTIF(B3:AK3,"○")</f>
        <v>0</v>
      </c>
      <c r="AO3" s="76">
        <f>COUNTIF(B3:AK3,"●")</f>
        <v>0</v>
      </c>
      <c r="AP3" s="76">
        <f t="shared" ref="AP3:AP14" si="8">COUNTIF(B3:AK3,"△")</f>
        <v>0</v>
      </c>
      <c r="AQ3" s="77">
        <f t="shared" ref="AQ3:AQ14" si="9">O18</f>
        <v>0</v>
      </c>
      <c r="AR3" s="76">
        <f t="shared" ref="AR3:AR14" si="10">AF18</f>
        <v>0</v>
      </c>
      <c r="AS3" s="76">
        <f t="shared" ref="AS3:AS14" si="11">AQ3-AR3</f>
        <v>0</v>
      </c>
      <c r="AT3" s="76">
        <f t="shared" ref="AT3:AT14" si="12">AN3*3+AP3*1-AM18</f>
        <v>0</v>
      </c>
      <c r="AU3" s="78">
        <f t="shared" ref="AU3:AU14" si="13">RANK(AV3,$AV$3:$AV$13)</f>
        <v>1</v>
      </c>
      <c r="AV3" s="22">
        <f>AT3*10000+AS3*100+AQ3</f>
        <v>0</v>
      </c>
      <c r="AW3" s="79"/>
      <c r="AX3" s="79" t="e">
        <f>AT3/AM3</f>
        <v>#DIV/0!</v>
      </c>
      <c r="AY3"/>
      <c r="AZ3"/>
    </row>
    <row r="4" spans="1:52" ht="15" customHeight="1">
      <c r="A4"/>
      <c r="B4" s="80" t="str">
        <f>IF(G3="","",G3)</f>
        <v/>
      </c>
      <c r="C4" s="73" t="str">
        <f t="shared" ref="C4:C14" si="14">IF(B4="","-",IF(B4&gt;D4,"○",IF(B4&lt;D4,"●","△")))</f>
        <v>-</v>
      </c>
      <c r="D4" s="81" t="str">
        <f>IF(E3="","",E3)</f>
        <v/>
      </c>
      <c r="E4" s="82"/>
      <c r="F4" s="70" t="s">
        <v>78</v>
      </c>
      <c r="G4" s="83"/>
      <c r="H4" s="81"/>
      <c r="I4" s="73" t="str">
        <f>IF(H4="","-",IF(H4&gt;J4,"○",IF(H4&lt;J4,"●","△")))</f>
        <v>-</v>
      </c>
      <c r="J4" s="81"/>
      <c r="K4" s="80"/>
      <c r="L4" s="73" t="str">
        <f>IF(K4="","-",IF(K4&gt;M4,"○",IF(K4&lt;M4,"●","△")))</f>
        <v>-</v>
      </c>
      <c r="M4" s="84"/>
      <c r="N4" s="81"/>
      <c r="O4" s="73" t="str">
        <f>IF(N4="","-",IF(N4&gt;P4,"○",IF(N4&lt;P4,"●","△")))</f>
        <v>-</v>
      </c>
      <c r="P4" s="81"/>
      <c r="Q4" s="80"/>
      <c r="R4" s="73" t="str">
        <f>IF(Q4="","-",IF(Q4&gt;S4,"○",IF(Q4&lt;S4,"●","△")))</f>
        <v>-</v>
      </c>
      <c r="S4" s="84"/>
      <c r="T4" s="81"/>
      <c r="U4" s="73" t="str">
        <f t="shared" si="0"/>
        <v>-</v>
      </c>
      <c r="V4" s="81"/>
      <c r="W4" s="80"/>
      <c r="X4" s="73" t="str">
        <f t="shared" si="1"/>
        <v>-</v>
      </c>
      <c r="Y4" s="84"/>
      <c r="Z4" s="81"/>
      <c r="AA4" s="73" t="str">
        <f t="shared" si="2"/>
        <v>-</v>
      </c>
      <c r="AB4" s="81"/>
      <c r="AC4" s="80"/>
      <c r="AD4" s="73" t="str">
        <f t="shared" si="3"/>
        <v>-</v>
      </c>
      <c r="AE4" s="84"/>
      <c r="AF4" s="81"/>
      <c r="AG4" s="73" t="str">
        <f t="shared" si="4"/>
        <v>-</v>
      </c>
      <c r="AH4" s="84"/>
      <c r="AI4" s="80"/>
      <c r="AJ4" s="73" t="str">
        <f t="shared" si="5"/>
        <v>-</v>
      </c>
      <c r="AK4" s="84"/>
      <c r="AL4" s="85" t="s">
        <v>80</v>
      </c>
      <c r="AM4" s="76">
        <f t="shared" si="6"/>
        <v>0</v>
      </c>
      <c r="AN4" s="76">
        <f t="shared" si="7"/>
        <v>0</v>
      </c>
      <c r="AO4" s="76">
        <f>COUNTIF(B4:AK4,"●")</f>
        <v>0</v>
      </c>
      <c r="AP4" s="76">
        <f t="shared" si="8"/>
        <v>0</v>
      </c>
      <c r="AQ4" s="76">
        <f t="shared" si="9"/>
        <v>0</v>
      </c>
      <c r="AR4" s="76">
        <f t="shared" si="10"/>
        <v>0</v>
      </c>
      <c r="AS4" s="76">
        <f t="shared" si="11"/>
        <v>0</v>
      </c>
      <c r="AT4" s="76">
        <f t="shared" si="12"/>
        <v>0</v>
      </c>
      <c r="AU4" s="78">
        <f t="shared" si="13"/>
        <v>1</v>
      </c>
      <c r="AV4" s="22">
        <f t="shared" ref="AV4:AV14" si="15">AT4*10000+AS4*100+AQ4</f>
        <v>0</v>
      </c>
      <c r="AW4" s="79"/>
      <c r="AX4" s="79" t="e">
        <f t="shared" ref="AX4:AX14" si="16">AT4/AM4</f>
        <v>#DIV/0!</v>
      </c>
      <c r="AY4"/>
      <c r="AZ4"/>
    </row>
    <row r="5" spans="1:52" ht="15" customHeight="1">
      <c r="A5"/>
      <c r="B5" s="80" t="str">
        <f>IF(J3="","",J3)</f>
        <v/>
      </c>
      <c r="C5" s="73" t="str">
        <f t="shared" si="14"/>
        <v>-</v>
      </c>
      <c r="D5" s="81" t="str">
        <f>IF(H3="","",H3)</f>
        <v/>
      </c>
      <c r="E5" s="80" t="str">
        <f>IF(J4="","",J4)</f>
        <v/>
      </c>
      <c r="F5" s="73" t="str">
        <f t="shared" ref="F5:F14" si="17">IF(E5="","-",IF(E5&gt;G5,"○",IF(E5&lt;G5,"●","△")))</f>
        <v>-</v>
      </c>
      <c r="G5" s="84" t="str">
        <f>IF(H4="","",H4)</f>
        <v/>
      </c>
      <c r="H5" s="86"/>
      <c r="I5" s="70" t="s">
        <v>78</v>
      </c>
      <c r="J5" s="86"/>
      <c r="K5" s="87"/>
      <c r="L5" s="73" t="str">
        <f>IF(K5="","-",IF(K5&gt;M5,"○",IF(K5&lt;M5,"●","△")))</f>
        <v>-</v>
      </c>
      <c r="M5" s="88"/>
      <c r="N5" s="89"/>
      <c r="O5" s="73" t="str">
        <f>IF(N5="","-",IF(N5&gt;P5,"○",IF(N5&lt;P5,"●","△")))</f>
        <v>-</v>
      </c>
      <c r="P5" s="89"/>
      <c r="Q5" s="87"/>
      <c r="R5" s="73" t="str">
        <f>IF(Q5="","-",IF(Q5&gt;S5,"○",IF(Q5&lt;S5,"●","△")))</f>
        <v>-</v>
      </c>
      <c r="S5" s="88"/>
      <c r="T5" s="89"/>
      <c r="U5" s="73" t="str">
        <f t="shared" si="0"/>
        <v>-</v>
      </c>
      <c r="V5" s="89"/>
      <c r="W5" s="87"/>
      <c r="X5" s="73" t="str">
        <f t="shared" si="1"/>
        <v>-</v>
      </c>
      <c r="Y5" s="88"/>
      <c r="Z5" s="89"/>
      <c r="AA5" s="73" t="str">
        <f t="shared" si="2"/>
        <v>-</v>
      </c>
      <c r="AB5" s="89"/>
      <c r="AC5" s="87"/>
      <c r="AD5" s="73" t="str">
        <f t="shared" si="3"/>
        <v>-</v>
      </c>
      <c r="AE5" s="88"/>
      <c r="AF5" s="89"/>
      <c r="AG5" s="73" t="str">
        <f t="shared" si="4"/>
        <v>-</v>
      </c>
      <c r="AH5" s="88"/>
      <c r="AI5" s="87"/>
      <c r="AJ5" s="73" t="str">
        <f t="shared" si="5"/>
        <v>-</v>
      </c>
      <c r="AK5" s="88"/>
      <c r="AL5" s="85" t="s">
        <v>315</v>
      </c>
      <c r="AM5" s="76">
        <f t="shared" si="6"/>
        <v>0</v>
      </c>
      <c r="AN5" s="76">
        <f t="shared" si="7"/>
        <v>0</v>
      </c>
      <c r="AO5" s="76">
        <f t="shared" ref="AO5:AO14" si="18">COUNTIF(C5:AN5,"●")</f>
        <v>0</v>
      </c>
      <c r="AP5" s="76">
        <f t="shared" si="8"/>
        <v>0</v>
      </c>
      <c r="AQ5" s="76">
        <f t="shared" si="9"/>
        <v>0</v>
      </c>
      <c r="AR5" s="76">
        <f t="shared" si="10"/>
        <v>0</v>
      </c>
      <c r="AS5" s="76">
        <f t="shared" si="11"/>
        <v>0</v>
      </c>
      <c r="AT5" s="76">
        <f t="shared" si="12"/>
        <v>0</v>
      </c>
      <c r="AU5" s="78">
        <f t="shared" si="13"/>
        <v>1</v>
      </c>
      <c r="AV5" s="22">
        <f t="shared" si="15"/>
        <v>0</v>
      </c>
      <c r="AW5" s="79"/>
      <c r="AX5" s="79" t="e">
        <f t="shared" si="16"/>
        <v>#DIV/0!</v>
      </c>
      <c r="AY5"/>
      <c r="AZ5"/>
    </row>
    <row r="6" spans="1:52" ht="15" customHeight="1">
      <c r="A6"/>
      <c r="B6" s="80" t="str">
        <f>IF(M3="","",M3)</f>
        <v/>
      </c>
      <c r="C6" s="81" t="str">
        <f t="shared" si="14"/>
        <v>-</v>
      </c>
      <c r="D6" s="84" t="str">
        <f>IF(K3="","",K3)</f>
        <v/>
      </c>
      <c r="E6" s="72" t="str">
        <f>IF(M4="","",M4)</f>
        <v/>
      </c>
      <c r="F6" s="73" t="str">
        <f t="shared" si="17"/>
        <v>-</v>
      </c>
      <c r="G6" s="88" t="str">
        <f>IF(K4="","",K4)</f>
        <v/>
      </c>
      <c r="H6" s="73" t="str">
        <f>IF(M5="","",M5)</f>
        <v/>
      </c>
      <c r="I6" s="73" t="str">
        <f t="shared" ref="I6:I14" si="19">IF(H6="","-",IF(H6&gt;J6,"○",IF(H6&lt;J6,"●","△")))</f>
        <v>-</v>
      </c>
      <c r="J6" s="73" t="str">
        <f>IF(K5="","",K5)</f>
        <v/>
      </c>
      <c r="K6" s="90"/>
      <c r="L6" s="70" t="s">
        <v>78</v>
      </c>
      <c r="M6" s="91"/>
      <c r="N6" s="73"/>
      <c r="O6" s="73" t="str">
        <f>IF(N6="","-",IF(N6&gt;P6,"○",IF(N6&lt;P6,"●","△")))</f>
        <v>-</v>
      </c>
      <c r="P6" s="73"/>
      <c r="Q6" s="72"/>
      <c r="R6" s="73" t="str">
        <f>IF(Q6="","-",IF(Q6&gt;S6,"○",IF(Q6&lt;S6,"●","△")))</f>
        <v>-</v>
      </c>
      <c r="S6" s="74"/>
      <c r="T6" s="73"/>
      <c r="U6" s="73" t="str">
        <f t="shared" si="0"/>
        <v>-</v>
      </c>
      <c r="V6" s="73"/>
      <c r="W6" s="72"/>
      <c r="X6" s="73" t="str">
        <f t="shared" si="1"/>
        <v>-</v>
      </c>
      <c r="Y6" s="74"/>
      <c r="Z6" s="73"/>
      <c r="AA6" s="73" t="str">
        <f t="shared" si="2"/>
        <v>-</v>
      </c>
      <c r="AB6" s="73"/>
      <c r="AC6" s="72"/>
      <c r="AD6" s="73" t="str">
        <f t="shared" si="3"/>
        <v>-</v>
      </c>
      <c r="AE6" s="74"/>
      <c r="AF6" s="73"/>
      <c r="AG6" s="73" t="str">
        <f t="shared" si="4"/>
        <v>-</v>
      </c>
      <c r="AH6" s="74"/>
      <c r="AI6" s="72"/>
      <c r="AJ6" s="73" t="str">
        <f t="shared" si="5"/>
        <v>-</v>
      </c>
      <c r="AK6" s="74"/>
      <c r="AL6" s="85" t="s">
        <v>316</v>
      </c>
      <c r="AM6" s="76">
        <f t="shared" si="6"/>
        <v>0</v>
      </c>
      <c r="AN6" s="76">
        <f t="shared" si="7"/>
        <v>0</v>
      </c>
      <c r="AO6" s="76">
        <f t="shared" si="18"/>
        <v>0</v>
      </c>
      <c r="AP6" s="76">
        <f t="shared" si="8"/>
        <v>0</v>
      </c>
      <c r="AQ6" s="76">
        <f t="shared" si="9"/>
        <v>0</v>
      </c>
      <c r="AR6" s="76">
        <f t="shared" si="10"/>
        <v>0</v>
      </c>
      <c r="AS6" s="76">
        <f t="shared" si="11"/>
        <v>0</v>
      </c>
      <c r="AT6" s="76">
        <f>AN6*3+AP6*1-AM21</f>
        <v>0</v>
      </c>
      <c r="AU6" s="78">
        <f t="shared" si="13"/>
        <v>1</v>
      </c>
      <c r="AV6" s="22">
        <f t="shared" si="15"/>
        <v>0</v>
      </c>
      <c r="AW6" s="79"/>
      <c r="AX6" s="79" t="e">
        <f t="shared" si="16"/>
        <v>#DIV/0!</v>
      </c>
      <c r="AY6"/>
      <c r="AZ6"/>
    </row>
    <row r="7" spans="1:52" ht="15" customHeight="1">
      <c r="A7"/>
      <c r="B7" s="87" t="str">
        <f>IF(P3="","",P3)</f>
        <v/>
      </c>
      <c r="C7" s="89" t="str">
        <f t="shared" si="14"/>
        <v>-</v>
      </c>
      <c r="D7" s="84" t="str">
        <f>IF(N3="","",N3)</f>
        <v/>
      </c>
      <c r="E7" s="80" t="str">
        <f>IF(P4="","",P4)</f>
        <v/>
      </c>
      <c r="F7" s="73" t="str">
        <f t="shared" si="17"/>
        <v>-</v>
      </c>
      <c r="G7" s="84" t="str">
        <f>IF(N4="","",N4)</f>
        <v/>
      </c>
      <c r="H7" s="81" t="str">
        <f>IF(P5="","",P5)</f>
        <v/>
      </c>
      <c r="I7" s="73" t="str">
        <f t="shared" si="19"/>
        <v>-</v>
      </c>
      <c r="J7" s="81" t="str">
        <f>IF(N5="","",N5)</f>
        <v/>
      </c>
      <c r="K7" s="80" t="str">
        <f>IF(P6="","",P6)</f>
        <v/>
      </c>
      <c r="L7" s="73" t="str">
        <f t="shared" ref="L7:L14" si="20">IF(K7="","-",IF(K7&gt;M7,"○",IF(K7&lt;M7,"●","△")))</f>
        <v>-</v>
      </c>
      <c r="M7" s="84" t="str">
        <f>IF(N6="","",N6)</f>
        <v/>
      </c>
      <c r="N7" s="70"/>
      <c r="O7" s="70" t="s">
        <v>78</v>
      </c>
      <c r="P7" s="70"/>
      <c r="Q7" s="80"/>
      <c r="R7" s="73" t="str">
        <f>IF(Q7="","-",IF(Q7&gt;S7,"○",IF(Q7&lt;S7,"●","△")))</f>
        <v>-</v>
      </c>
      <c r="S7" s="84"/>
      <c r="T7" s="81"/>
      <c r="U7" s="73" t="str">
        <f t="shared" si="0"/>
        <v>-</v>
      </c>
      <c r="V7" s="81"/>
      <c r="W7" s="80"/>
      <c r="X7" s="73" t="str">
        <f t="shared" si="1"/>
        <v>-</v>
      </c>
      <c r="Y7" s="84"/>
      <c r="Z7" s="81"/>
      <c r="AA7" s="73" t="str">
        <f t="shared" si="2"/>
        <v>-</v>
      </c>
      <c r="AB7" s="81"/>
      <c r="AC7" s="80"/>
      <c r="AD7" s="73" t="str">
        <f t="shared" si="3"/>
        <v>-</v>
      </c>
      <c r="AE7" s="84"/>
      <c r="AF7" s="81"/>
      <c r="AG7" s="73" t="str">
        <f t="shared" si="4"/>
        <v>-</v>
      </c>
      <c r="AH7" s="84"/>
      <c r="AI7" s="80"/>
      <c r="AJ7" s="73" t="str">
        <f t="shared" si="5"/>
        <v>-</v>
      </c>
      <c r="AK7" s="84"/>
      <c r="AL7" s="85" t="s">
        <v>317</v>
      </c>
      <c r="AM7" s="76">
        <f t="shared" si="6"/>
        <v>0</v>
      </c>
      <c r="AN7" s="76">
        <f t="shared" si="7"/>
        <v>0</v>
      </c>
      <c r="AO7" s="76">
        <f t="shared" si="18"/>
        <v>0</v>
      </c>
      <c r="AP7" s="76">
        <f t="shared" si="8"/>
        <v>0</v>
      </c>
      <c r="AQ7" s="76">
        <f t="shared" si="9"/>
        <v>0</v>
      </c>
      <c r="AR7" s="76">
        <f t="shared" si="10"/>
        <v>0</v>
      </c>
      <c r="AS7" s="76">
        <f>AQ7-AR7</f>
        <v>0</v>
      </c>
      <c r="AT7" s="76">
        <f t="shared" si="12"/>
        <v>0</v>
      </c>
      <c r="AU7" s="78">
        <f t="shared" si="13"/>
        <v>1</v>
      </c>
      <c r="AV7" s="22">
        <f t="shared" si="15"/>
        <v>0</v>
      </c>
      <c r="AW7" s="79"/>
      <c r="AX7" s="79" t="e">
        <f t="shared" si="16"/>
        <v>#DIV/0!</v>
      </c>
      <c r="AY7"/>
      <c r="AZ7"/>
    </row>
    <row r="8" spans="1:52" ht="15" customHeight="1">
      <c r="A8"/>
      <c r="B8" s="80" t="str">
        <f>IF(S3="","",S3)</f>
        <v/>
      </c>
      <c r="C8" s="81" t="str">
        <f t="shared" si="14"/>
        <v>-</v>
      </c>
      <c r="D8" s="84" t="str">
        <f>IF(Q3="","",Q3)</f>
        <v/>
      </c>
      <c r="E8" s="87" t="str">
        <f>IF(S4="","",S4)</f>
        <v/>
      </c>
      <c r="F8" s="73" t="str">
        <f t="shared" si="17"/>
        <v>-</v>
      </c>
      <c r="G8" s="88" t="str">
        <f>IF(Q4="","",Q4)</f>
        <v/>
      </c>
      <c r="H8" s="89" t="str">
        <f>IF(S5="","",S5)</f>
        <v/>
      </c>
      <c r="I8" s="73" t="str">
        <f t="shared" si="19"/>
        <v>-</v>
      </c>
      <c r="J8" s="89" t="str">
        <f>IF(Q5="","",Q5)</f>
        <v/>
      </c>
      <c r="K8" s="87" t="str">
        <f>IF(S6="","",S6)</f>
        <v/>
      </c>
      <c r="L8" s="73" t="str">
        <f t="shared" si="20"/>
        <v>-</v>
      </c>
      <c r="M8" s="88" t="str">
        <f>IF(Q6="","",Q6)</f>
        <v/>
      </c>
      <c r="N8" s="89" t="str">
        <f>IF(S7="","",S7)</f>
        <v/>
      </c>
      <c r="O8" s="73" t="str">
        <f t="shared" ref="O8:O14" si="21">IF(N8="","-",IF(N8&gt;P8,"○",IF(N8&lt;P8,"●","△")))</f>
        <v>-</v>
      </c>
      <c r="P8" s="89" t="str">
        <f>IF(Q7="","",Q7)</f>
        <v/>
      </c>
      <c r="Q8" s="92"/>
      <c r="R8" s="70" t="s">
        <v>78</v>
      </c>
      <c r="S8" s="93"/>
      <c r="T8" s="89"/>
      <c r="U8" s="73" t="str">
        <f t="shared" si="0"/>
        <v>-</v>
      </c>
      <c r="V8" s="89"/>
      <c r="W8" s="87"/>
      <c r="X8" s="73" t="str">
        <f t="shared" si="1"/>
        <v>-</v>
      </c>
      <c r="Y8" s="88"/>
      <c r="Z8" s="89"/>
      <c r="AA8" s="73" t="str">
        <f t="shared" si="2"/>
        <v>-</v>
      </c>
      <c r="AB8" s="89"/>
      <c r="AC8" s="87"/>
      <c r="AD8" s="73" t="str">
        <f t="shared" si="3"/>
        <v>-</v>
      </c>
      <c r="AE8" s="88"/>
      <c r="AF8" s="89"/>
      <c r="AG8" s="73" t="str">
        <f t="shared" si="4"/>
        <v>-</v>
      </c>
      <c r="AH8" s="88"/>
      <c r="AI8" s="87"/>
      <c r="AJ8" s="73" t="str">
        <f t="shared" si="5"/>
        <v>-</v>
      </c>
      <c r="AK8" s="88"/>
      <c r="AL8" s="85" t="s">
        <v>318</v>
      </c>
      <c r="AM8" s="76">
        <f t="shared" si="6"/>
        <v>0</v>
      </c>
      <c r="AN8" s="76">
        <f t="shared" si="7"/>
        <v>0</v>
      </c>
      <c r="AO8" s="76">
        <f t="shared" si="18"/>
        <v>0</v>
      </c>
      <c r="AP8" s="76">
        <f t="shared" si="8"/>
        <v>0</v>
      </c>
      <c r="AQ8" s="76">
        <f t="shared" si="9"/>
        <v>0</v>
      </c>
      <c r="AR8" s="76">
        <f t="shared" si="10"/>
        <v>0</v>
      </c>
      <c r="AS8" s="76">
        <f t="shared" si="11"/>
        <v>0</v>
      </c>
      <c r="AT8" s="76">
        <f t="shared" si="12"/>
        <v>0</v>
      </c>
      <c r="AU8" s="78">
        <f t="shared" si="13"/>
        <v>1</v>
      </c>
      <c r="AV8" s="22">
        <f t="shared" si="15"/>
        <v>0</v>
      </c>
      <c r="AW8" s="79"/>
      <c r="AX8" s="79" t="e">
        <f t="shared" si="16"/>
        <v>#DIV/0!</v>
      </c>
      <c r="AY8"/>
      <c r="AZ8"/>
    </row>
    <row r="9" spans="1:52" ht="15" customHeight="1">
      <c r="A9"/>
      <c r="B9" s="87" t="str">
        <f>IF(V3="","",V3)</f>
        <v/>
      </c>
      <c r="C9" s="89" t="str">
        <f t="shared" si="14"/>
        <v>-</v>
      </c>
      <c r="D9" s="89" t="str">
        <f>IF(T3="","",T3)</f>
        <v/>
      </c>
      <c r="E9" s="80" t="str">
        <f>IF(V4="","",V4)</f>
        <v/>
      </c>
      <c r="F9" s="73" t="str">
        <f t="shared" si="17"/>
        <v>-</v>
      </c>
      <c r="G9" s="84" t="str">
        <f>IF(T4="","",T4)</f>
        <v/>
      </c>
      <c r="H9" s="81" t="str">
        <f>IF(V5="","",V5)</f>
        <v/>
      </c>
      <c r="I9" s="73" t="str">
        <f t="shared" si="19"/>
        <v>-</v>
      </c>
      <c r="J9" s="81" t="str">
        <f>IF(T5="","",T5)</f>
        <v/>
      </c>
      <c r="K9" s="80" t="str">
        <f>IF(V6="","",V6)</f>
        <v/>
      </c>
      <c r="L9" s="73" t="str">
        <f t="shared" si="20"/>
        <v>-</v>
      </c>
      <c r="M9" s="84" t="str">
        <f>IF(T6="","",T6)</f>
        <v/>
      </c>
      <c r="N9" s="81" t="str">
        <f>IF(V7="","",V7)</f>
        <v/>
      </c>
      <c r="O9" s="73" t="str">
        <f t="shared" si="21"/>
        <v>-</v>
      </c>
      <c r="P9" s="81" t="str">
        <f>IF(T7="","",T7)</f>
        <v/>
      </c>
      <c r="Q9" s="80" t="str">
        <f>IF(V8="","",V8)</f>
        <v/>
      </c>
      <c r="R9" s="73" t="str">
        <f t="shared" ref="R9:R14" si="22">IF(Q9="","-",IF(Q9&gt;S9,"○",IF(Q9&lt;S9,"●","△")))</f>
        <v>-</v>
      </c>
      <c r="S9" s="84" t="str">
        <f>IF(T8="","",T8)</f>
        <v/>
      </c>
      <c r="T9" s="70"/>
      <c r="U9" s="70" t="s">
        <v>78</v>
      </c>
      <c r="V9" s="70"/>
      <c r="W9" s="80"/>
      <c r="X9" s="73" t="str">
        <f t="shared" si="1"/>
        <v>-</v>
      </c>
      <c r="Y9" s="84"/>
      <c r="Z9" s="81"/>
      <c r="AA9" s="73" t="str">
        <f t="shared" si="2"/>
        <v>-</v>
      </c>
      <c r="AB9" s="81"/>
      <c r="AC9" s="80"/>
      <c r="AD9" s="73" t="str">
        <f t="shared" si="3"/>
        <v>-</v>
      </c>
      <c r="AE9" s="84"/>
      <c r="AF9" s="81"/>
      <c r="AG9" s="73" t="str">
        <f t="shared" si="4"/>
        <v>-</v>
      </c>
      <c r="AH9" s="84"/>
      <c r="AI9" s="80"/>
      <c r="AJ9" s="73" t="str">
        <f t="shared" si="5"/>
        <v>-</v>
      </c>
      <c r="AK9" s="84"/>
      <c r="AL9" s="85" t="s">
        <v>319</v>
      </c>
      <c r="AM9" s="76">
        <f t="shared" si="6"/>
        <v>0</v>
      </c>
      <c r="AN9" s="76">
        <f t="shared" si="7"/>
        <v>0</v>
      </c>
      <c r="AO9" s="76">
        <f t="shared" si="18"/>
        <v>0</v>
      </c>
      <c r="AP9" s="76">
        <f t="shared" si="8"/>
        <v>0</v>
      </c>
      <c r="AQ9" s="76">
        <f t="shared" si="9"/>
        <v>0</v>
      </c>
      <c r="AR9" s="76">
        <f t="shared" si="10"/>
        <v>0</v>
      </c>
      <c r="AS9" s="76">
        <f t="shared" si="11"/>
        <v>0</v>
      </c>
      <c r="AT9" s="76">
        <f t="shared" si="12"/>
        <v>0</v>
      </c>
      <c r="AU9" s="78">
        <f t="shared" si="13"/>
        <v>1</v>
      </c>
      <c r="AV9" s="22">
        <f t="shared" si="15"/>
        <v>0</v>
      </c>
      <c r="AW9" s="79"/>
      <c r="AX9" s="79" t="e">
        <f t="shared" si="16"/>
        <v>#DIV/0!</v>
      </c>
      <c r="AY9"/>
      <c r="AZ9"/>
    </row>
    <row r="10" spans="1:52" ht="15" customHeight="1">
      <c r="A10"/>
      <c r="B10" s="80" t="str">
        <f>IF(Y3="","",Y3)</f>
        <v/>
      </c>
      <c r="C10" s="81" t="str">
        <f t="shared" si="14"/>
        <v>-</v>
      </c>
      <c r="D10" s="84" t="str">
        <f>IF(W3="","",W3)</f>
        <v/>
      </c>
      <c r="E10" s="87" t="str">
        <f>IF(Y4="","",Y4)</f>
        <v/>
      </c>
      <c r="F10" s="73" t="str">
        <f t="shared" si="17"/>
        <v>-</v>
      </c>
      <c r="G10" s="88" t="str">
        <f>IF(W4="","",W4)</f>
        <v/>
      </c>
      <c r="H10" s="89" t="str">
        <f>IF(Y5="","",Y5)</f>
        <v/>
      </c>
      <c r="I10" s="73" t="str">
        <f t="shared" si="19"/>
        <v>-</v>
      </c>
      <c r="J10" s="89" t="str">
        <f>IF(W5="","",W5)</f>
        <v/>
      </c>
      <c r="K10" s="87" t="str">
        <f>IF(Y6="","",Y6)</f>
        <v/>
      </c>
      <c r="L10" s="73" t="str">
        <f t="shared" si="20"/>
        <v>-</v>
      </c>
      <c r="M10" s="88" t="str">
        <f>IF(W6="","",W6)</f>
        <v/>
      </c>
      <c r="N10" s="89" t="str">
        <f>IF(Y7="","",Y7)</f>
        <v/>
      </c>
      <c r="O10" s="73" t="str">
        <f t="shared" si="21"/>
        <v>-</v>
      </c>
      <c r="P10" s="89" t="str">
        <f>IF(W7="","",W7)</f>
        <v/>
      </c>
      <c r="Q10" s="87" t="str">
        <f>IF(Y8="","",Y8)</f>
        <v/>
      </c>
      <c r="R10" s="73" t="str">
        <f t="shared" si="22"/>
        <v>-</v>
      </c>
      <c r="S10" s="88" t="str">
        <f>IF(W8="","",W8)</f>
        <v/>
      </c>
      <c r="T10" s="89" t="str">
        <f>IF(Y9="","",Y9)</f>
        <v/>
      </c>
      <c r="U10" s="73" t="str">
        <f>IF(T10="","-",IF(T10&gt;V10,"○",IF(T10&lt;V10,"●","△")))</f>
        <v>-</v>
      </c>
      <c r="V10" s="89" t="str">
        <f>IF(W9="","",W9)</f>
        <v/>
      </c>
      <c r="W10" s="92"/>
      <c r="X10" s="70" t="s">
        <v>78</v>
      </c>
      <c r="Y10" s="93"/>
      <c r="Z10" s="89"/>
      <c r="AA10" s="73" t="str">
        <f t="shared" si="2"/>
        <v>-</v>
      </c>
      <c r="AB10" s="89"/>
      <c r="AC10" s="87"/>
      <c r="AD10" s="73" t="str">
        <f t="shared" si="3"/>
        <v>-</v>
      </c>
      <c r="AE10" s="88"/>
      <c r="AF10" s="89"/>
      <c r="AG10" s="73" t="str">
        <f t="shared" si="4"/>
        <v>-</v>
      </c>
      <c r="AH10" s="88"/>
      <c r="AI10" s="87"/>
      <c r="AJ10" s="73" t="str">
        <f t="shared" si="5"/>
        <v>-</v>
      </c>
      <c r="AK10" s="88"/>
      <c r="AL10" s="85" t="s">
        <v>320</v>
      </c>
      <c r="AM10" s="76">
        <f t="shared" si="6"/>
        <v>0</v>
      </c>
      <c r="AN10" s="76">
        <f t="shared" si="7"/>
        <v>0</v>
      </c>
      <c r="AO10" s="76">
        <f t="shared" si="18"/>
        <v>0</v>
      </c>
      <c r="AP10" s="76">
        <f t="shared" si="8"/>
        <v>0</v>
      </c>
      <c r="AQ10" s="76">
        <f t="shared" si="9"/>
        <v>0</v>
      </c>
      <c r="AR10" s="76">
        <f t="shared" si="10"/>
        <v>0</v>
      </c>
      <c r="AS10" s="76">
        <f t="shared" si="11"/>
        <v>0</v>
      </c>
      <c r="AT10" s="76">
        <f t="shared" si="12"/>
        <v>0</v>
      </c>
      <c r="AU10" s="78">
        <f t="shared" si="13"/>
        <v>1</v>
      </c>
      <c r="AV10" s="22">
        <f t="shared" si="15"/>
        <v>0</v>
      </c>
      <c r="AW10" s="79"/>
      <c r="AX10" s="79" t="e">
        <f t="shared" si="16"/>
        <v>#DIV/0!</v>
      </c>
      <c r="AY10"/>
      <c r="AZ10"/>
    </row>
    <row r="11" spans="1:52" ht="15" customHeight="1">
      <c r="A11"/>
      <c r="B11" s="87" t="str">
        <f>IF(AB3="","",AB3)</f>
        <v/>
      </c>
      <c r="C11" s="89" t="str">
        <f t="shared" si="14"/>
        <v>-</v>
      </c>
      <c r="D11" s="89" t="str">
        <f>IF(Z3="","",Z3)</f>
        <v/>
      </c>
      <c r="E11" s="80" t="str">
        <f>IF(AB4="","",AB4)</f>
        <v/>
      </c>
      <c r="F11" s="73" t="str">
        <f t="shared" si="17"/>
        <v>-</v>
      </c>
      <c r="G11" s="84" t="str">
        <f>IF(Z4="","",Z4)</f>
        <v/>
      </c>
      <c r="H11" s="81" t="str">
        <f>IF(AB5="","",AB5)</f>
        <v/>
      </c>
      <c r="I11" s="73" t="str">
        <f t="shared" si="19"/>
        <v>-</v>
      </c>
      <c r="J11" s="81" t="str">
        <f>IF(Z5="","",Z5)</f>
        <v/>
      </c>
      <c r="K11" s="80" t="str">
        <f>IF(AB6="","",AB6)</f>
        <v/>
      </c>
      <c r="L11" s="73" t="str">
        <f t="shared" si="20"/>
        <v>-</v>
      </c>
      <c r="M11" s="84" t="str">
        <f>IF(Z6="","",Z6)</f>
        <v/>
      </c>
      <c r="N11" s="81" t="str">
        <f>IF(AB7="","",AB7)</f>
        <v/>
      </c>
      <c r="O11" s="73" t="str">
        <f t="shared" si="21"/>
        <v>-</v>
      </c>
      <c r="P11" s="81" t="str">
        <f>IF(Z7="","",Z7)</f>
        <v/>
      </c>
      <c r="Q11" s="80" t="str">
        <f>IF(AB8="","",AB8)</f>
        <v/>
      </c>
      <c r="R11" s="73" t="str">
        <f t="shared" si="22"/>
        <v>-</v>
      </c>
      <c r="S11" s="84" t="str">
        <f>IF(Z8="","",Z8)</f>
        <v/>
      </c>
      <c r="T11" s="81" t="str">
        <f>IF(AB9="","",AB9)</f>
        <v/>
      </c>
      <c r="U11" s="73" t="str">
        <f>IF(T11="","-",IF(T11&gt;V11,"○",IF(T11&lt;V11,"●","△")))</f>
        <v>-</v>
      </c>
      <c r="V11" s="81" t="str">
        <f>IF(Z9="","",Z9)</f>
        <v/>
      </c>
      <c r="W11" s="80" t="str">
        <f>IF(AB10="","",AB10)</f>
        <v/>
      </c>
      <c r="X11" s="73" t="str">
        <f>IF(W11="","-",IF(W11&gt;Y11,"○",IF(W11&lt;Y11,"●","△")))</f>
        <v>-</v>
      </c>
      <c r="Y11" s="84" t="str">
        <f>IF(Z10="","",Z10)</f>
        <v/>
      </c>
      <c r="Z11" s="70"/>
      <c r="AA11" s="70" t="s">
        <v>78</v>
      </c>
      <c r="AB11" s="70"/>
      <c r="AC11" s="80"/>
      <c r="AD11" s="73" t="str">
        <f t="shared" si="3"/>
        <v>-</v>
      </c>
      <c r="AE11" s="84"/>
      <c r="AF11" s="81"/>
      <c r="AG11" s="73" t="str">
        <f t="shared" si="4"/>
        <v>-</v>
      </c>
      <c r="AH11" s="84"/>
      <c r="AI11" s="80"/>
      <c r="AJ11" s="73" t="str">
        <f t="shared" si="5"/>
        <v>-</v>
      </c>
      <c r="AK11" s="84"/>
      <c r="AL11" s="94" t="s">
        <v>321</v>
      </c>
      <c r="AM11" s="76">
        <f t="shared" si="6"/>
        <v>0</v>
      </c>
      <c r="AN11" s="76">
        <f t="shared" si="7"/>
        <v>0</v>
      </c>
      <c r="AO11" s="76">
        <f t="shared" si="18"/>
        <v>0</v>
      </c>
      <c r="AP11" s="76">
        <f t="shared" si="8"/>
        <v>0</v>
      </c>
      <c r="AQ11" s="76">
        <f t="shared" si="9"/>
        <v>0</v>
      </c>
      <c r="AR11" s="76">
        <f t="shared" si="10"/>
        <v>0</v>
      </c>
      <c r="AS11" s="76">
        <f t="shared" si="11"/>
        <v>0</v>
      </c>
      <c r="AT11" s="76">
        <f t="shared" si="12"/>
        <v>0</v>
      </c>
      <c r="AU11" s="78">
        <f t="shared" si="13"/>
        <v>1</v>
      </c>
      <c r="AV11" s="22">
        <f t="shared" si="15"/>
        <v>0</v>
      </c>
      <c r="AW11" s="79"/>
      <c r="AX11" s="79" t="e">
        <f t="shared" si="16"/>
        <v>#DIV/0!</v>
      </c>
      <c r="AY11"/>
      <c r="AZ11"/>
    </row>
    <row r="12" spans="1:52" ht="15" customHeight="1">
      <c r="A12"/>
      <c r="B12" s="80" t="str">
        <f>IF(AE3="","",AE3)</f>
        <v/>
      </c>
      <c r="C12" s="81" t="str">
        <f t="shared" si="14"/>
        <v>-</v>
      </c>
      <c r="D12" s="84" t="str">
        <f>IF(AC3="","",AC3)</f>
        <v/>
      </c>
      <c r="E12" s="87" t="str">
        <f>IF(AE4="","",AE4)</f>
        <v/>
      </c>
      <c r="F12" s="73" t="str">
        <f t="shared" si="17"/>
        <v>-</v>
      </c>
      <c r="G12" s="88" t="str">
        <f>IF(AC4="","",AC4)</f>
        <v/>
      </c>
      <c r="H12" s="89" t="str">
        <f>IF(AE5="","",AE5)</f>
        <v/>
      </c>
      <c r="I12" s="73" t="str">
        <f t="shared" si="19"/>
        <v>-</v>
      </c>
      <c r="J12" s="89" t="str">
        <f>IF(AC5="","",AC5)</f>
        <v/>
      </c>
      <c r="K12" s="87" t="str">
        <f>IF(AE6="","",AE6)</f>
        <v/>
      </c>
      <c r="L12" s="73" t="str">
        <f t="shared" si="20"/>
        <v>-</v>
      </c>
      <c r="M12" s="88" t="str">
        <f>IF(AC6="","",AC6)</f>
        <v/>
      </c>
      <c r="N12" s="89" t="str">
        <f>IF(AE7="","",AE7)</f>
        <v/>
      </c>
      <c r="O12" s="73" t="str">
        <f t="shared" si="21"/>
        <v>-</v>
      </c>
      <c r="P12" s="89" t="str">
        <f>IF(AC7="","",AC7)</f>
        <v/>
      </c>
      <c r="Q12" s="87" t="str">
        <f>IF(AE8="","",AE8)</f>
        <v/>
      </c>
      <c r="R12" s="73" t="str">
        <f t="shared" si="22"/>
        <v>-</v>
      </c>
      <c r="S12" s="88" t="str">
        <f>IF(AC8="","",AC8)</f>
        <v/>
      </c>
      <c r="T12" s="89" t="str">
        <f>IF(AE9="","",AE9)</f>
        <v/>
      </c>
      <c r="U12" s="73" t="str">
        <f>IF(T12="","-",IF(T12&gt;V12,"○",IF(T12&lt;V12,"●","△")))</f>
        <v>-</v>
      </c>
      <c r="V12" s="89" t="str">
        <f>IF(AC9="","",AC9)</f>
        <v/>
      </c>
      <c r="W12" s="87" t="str">
        <f>IF(AE10="","",AE10)</f>
        <v/>
      </c>
      <c r="X12" s="73" t="str">
        <f>IF(W12="","-",IF(W12&gt;Y12,"○",IF(W12&lt;Y12,"●","△")))</f>
        <v>-</v>
      </c>
      <c r="Y12" s="88" t="str">
        <f>IF(AC10="","",AC10)</f>
        <v/>
      </c>
      <c r="Z12" s="89" t="str">
        <f>IF(AE11="","",AE11)</f>
        <v/>
      </c>
      <c r="AA12" s="73" t="str">
        <f>IF(Z12="","-",IF(Z12&gt;AB12,"○",IF(Z12&lt;AB12,"●","△")))</f>
        <v>-</v>
      </c>
      <c r="AB12" s="89" t="str">
        <f>IF(AC11="","",AC11)</f>
        <v/>
      </c>
      <c r="AC12" s="92"/>
      <c r="AD12" s="70" t="s">
        <v>78</v>
      </c>
      <c r="AE12" s="93"/>
      <c r="AF12" s="89"/>
      <c r="AG12" s="73" t="str">
        <f t="shared" si="4"/>
        <v>-</v>
      </c>
      <c r="AH12" s="88"/>
      <c r="AI12" s="87"/>
      <c r="AJ12" s="73" t="str">
        <f t="shared" si="5"/>
        <v>-</v>
      </c>
      <c r="AK12" s="88"/>
      <c r="AL12" s="95" t="s">
        <v>94</v>
      </c>
      <c r="AM12" s="76">
        <f t="shared" si="6"/>
        <v>0</v>
      </c>
      <c r="AN12" s="76">
        <f t="shared" si="7"/>
        <v>0</v>
      </c>
      <c r="AO12" s="76">
        <f t="shared" si="18"/>
        <v>0</v>
      </c>
      <c r="AP12" s="76">
        <f t="shared" si="8"/>
        <v>0</v>
      </c>
      <c r="AQ12" s="76">
        <f t="shared" si="9"/>
        <v>0</v>
      </c>
      <c r="AR12" s="76">
        <f t="shared" si="10"/>
        <v>0</v>
      </c>
      <c r="AS12" s="76">
        <f t="shared" si="11"/>
        <v>0</v>
      </c>
      <c r="AT12" s="76">
        <f t="shared" si="12"/>
        <v>0</v>
      </c>
      <c r="AU12" s="78">
        <f t="shared" si="13"/>
        <v>1</v>
      </c>
      <c r="AV12" s="22">
        <f t="shared" si="15"/>
        <v>0</v>
      </c>
      <c r="AW12" s="79"/>
      <c r="AX12" s="79" t="e">
        <f t="shared" si="16"/>
        <v>#DIV/0!</v>
      </c>
      <c r="AY12"/>
      <c r="AZ12"/>
    </row>
    <row r="13" spans="1:52" ht="15" customHeight="1">
      <c r="A13"/>
      <c r="B13" s="87" t="str">
        <f>IF(AH3="","",AH3)</f>
        <v/>
      </c>
      <c r="C13" s="89" t="str">
        <f t="shared" si="14"/>
        <v>-</v>
      </c>
      <c r="D13" s="89" t="str">
        <f>IF(AF3="","",AF3)</f>
        <v/>
      </c>
      <c r="E13" s="80" t="str">
        <f>IF(AH4="","",AH4)</f>
        <v/>
      </c>
      <c r="F13" s="73" t="str">
        <f t="shared" si="17"/>
        <v>-</v>
      </c>
      <c r="G13" s="84" t="str">
        <f>IF(AF4="","",AF4)</f>
        <v/>
      </c>
      <c r="H13" s="81" t="str">
        <f>IF(AH5="","",AH5)</f>
        <v/>
      </c>
      <c r="I13" s="73" t="str">
        <f t="shared" si="19"/>
        <v>-</v>
      </c>
      <c r="J13" s="81" t="str">
        <f>IF(AF5="","",AF5)</f>
        <v/>
      </c>
      <c r="K13" s="80" t="str">
        <f>IF(AH6="","",AH6)</f>
        <v/>
      </c>
      <c r="L13" s="73" t="str">
        <f t="shared" si="20"/>
        <v>-</v>
      </c>
      <c r="M13" s="84" t="str">
        <f>IF(AF6="","",AF6)</f>
        <v/>
      </c>
      <c r="N13" s="81" t="str">
        <f>IF(AH7="","",AH7)</f>
        <v/>
      </c>
      <c r="O13" s="73" t="str">
        <f t="shared" si="21"/>
        <v>-</v>
      </c>
      <c r="P13" s="81" t="str">
        <f>IF(AF7="","",AF7)</f>
        <v/>
      </c>
      <c r="Q13" s="80" t="str">
        <f>IF(AH8="","",AH8)</f>
        <v/>
      </c>
      <c r="R13" s="73" t="str">
        <f t="shared" si="22"/>
        <v>-</v>
      </c>
      <c r="S13" s="84" t="str">
        <f>IF(AF8="","",AF8)</f>
        <v/>
      </c>
      <c r="T13" s="81" t="str">
        <f>IF(AH9="","",AH9)</f>
        <v/>
      </c>
      <c r="U13" s="73" t="str">
        <f>IF(T13="","-",IF(T13&gt;V13,"○",IF(T13&lt;V13,"●","△")))</f>
        <v>-</v>
      </c>
      <c r="V13" s="81" t="str">
        <f>IF(AF9="","",AF9)</f>
        <v/>
      </c>
      <c r="W13" s="80" t="str">
        <f>IF(AH10="","",AH10)</f>
        <v/>
      </c>
      <c r="X13" s="73" t="str">
        <f>IF(W13="","-",IF(W13&gt;Y13,"○",IF(W13&lt;Y13,"●","△")))</f>
        <v>-</v>
      </c>
      <c r="Y13" s="84" t="str">
        <f>IF(AF10="","",AF10)</f>
        <v/>
      </c>
      <c r="Z13" s="81" t="str">
        <f>IF(AH11="","",AH11)</f>
        <v/>
      </c>
      <c r="AA13" s="73" t="str">
        <f>IF(Z13="","-",IF(Z13&gt;AB13,"○",IF(Z13&lt;AB13,"●","△")))</f>
        <v>-</v>
      </c>
      <c r="AB13" s="81" t="str">
        <f>IF(AF11="","",AF11)</f>
        <v/>
      </c>
      <c r="AC13" s="80" t="str">
        <f>IF(AH12="","",AH12)</f>
        <v/>
      </c>
      <c r="AD13" s="73" t="str">
        <f>IF(AC13="","-",IF(AC13&gt;AE13,"○",IF(AC13&lt;AE13,"●","△")))</f>
        <v>-</v>
      </c>
      <c r="AE13" s="84" t="str">
        <f>IF(AF12="","",AF12)</f>
        <v/>
      </c>
      <c r="AF13" s="70"/>
      <c r="AG13" s="70" t="s">
        <v>78</v>
      </c>
      <c r="AH13" s="83"/>
      <c r="AI13" s="80"/>
      <c r="AJ13" s="73" t="str">
        <f t="shared" si="5"/>
        <v>-</v>
      </c>
      <c r="AK13" s="84"/>
      <c r="AL13" s="75" t="s">
        <v>97</v>
      </c>
      <c r="AM13" s="76">
        <f t="shared" si="6"/>
        <v>0</v>
      </c>
      <c r="AN13" s="76">
        <f t="shared" si="7"/>
        <v>0</v>
      </c>
      <c r="AO13" s="76">
        <f t="shared" si="18"/>
        <v>0</v>
      </c>
      <c r="AP13" s="76">
        <f t="shared" si="8"/>
        <v>0</v>
      </c>
      <c r="AQ13" s="76">
        <f t="shared" si="9"/>
        <v>0</v>
      </c>
      <c r="AR13" s="76">
        <f t="shared" si="10"/>
        <v>0</v>
      </c>
      <c r="AS13" s="76">
        <f t="shared" si="11"/>
        <v>0</v>
      </c>
      <c r="AT13" s="76">
        <f t="shared" si="12"/>
        <v>0</v>
      </c>
      <c r="AU13" s="78">
        <f t="shared" si="13"/>
        <v>1</v>
      </c>
      <c r="AV13" s="22">
        <f t="shared" si="15"/>
        <v>0</v>
      </c>
      <c r="AW13" s="79"/>
      <c r="AX13" s="79" t="e">
        <f t="shared" si="16"/>
        <v>#DIV/0!</v>
      </c>
      <c r="AY13"/>
      <c r="AZ13"/>
    </row>
    <row r="14" spans="1:52" ht="3" customHeight="1">
      <c r="A14"/>
      <c r="B14" s="80" t="str">
        <f>IF(AK3="","",AK3)</f>
        <v/>
      </c>
      <c r="C14" s="81" t="str">
        <f t="shared" si="14"/>
        <v>-</v>
      </c>
      <c r="D14" s="84" t="str">
        <f>IF(AI3="","",AI3)</f>
        <v/>
      </c>
      <c r="E14" s="80" t="str">
        <f>IF(AK4="","",AK4)</f>
        <v/>
      </c>
      <c r="F14" s="81" t="str">
        <f t="shared" si="17"/>
        <v>-</v>
      </c>
      <c r="G14" s="84" t="str">
        <f>IF(AI4="","",AI4)</f>
        <v/>
      </c>
      <c r="H14" s="81" t="str">
        <f>IF(AK5="","",AK5)</f>
        <v/>
      </c>
      <c r="I14" s="81" t="str">
        <f t="shared" si="19"/>
        <v>-</v>
      </c>
      <c r="J14" s="81" t="str">
        <f>IF(AI5="","",AI5)</f>
        <v/>
      </c>
      <c r="K14" s="80" t="str">
        <f>IF(AK6="","",AK6)</f>
        <v/>
      </c>
      <c r="L14" s="81" t="str">
        <f t="shared" si="20"/>
        <v>-</v>
      </c>
      <c r="M14" s="84" t="str">
        <f>IF(AI6="","",AI6)</f>
        <v/>
      </c>
      <c r="N14" s="81" t="str">
        <f>IF(AK7="","",AK7)</f>
        <v/>
      </c>
      <c r="O14" s="81" t="str">
        <f t="shared" si="21"/>
        <v>-</v>
      </c>
      <c r="P14" s="81" t="str">
        <f>IF(AI7="","",AI7)</f>
        <v/>
      </c>
      <c r="Q14" s="80" t="str">
        <f>IF(AK8="","",AK8)</f>
        <v/>
      </c>
      <c r="R14" s="81" t="str">
        <f t="shared" si="22"/>
        <v>-</v>
      </c>
      <c r="S14" s="84" t="str">
        <f>IF(AI8="","",AI8)</f>
        <v/>
      </c>
      <c r="T14" s="81" t="str">
        <f>IF(AK9="","",AK9)</f>
        <v/>
      </c>
      <c r="U14" s="81" t="str">
        <f>IF(T14="","-",IF(T14&gt;V14,"○",IF(T14&lt;V14,"●","△")))</f>
        <v>-</v>
      </c>
      <c r="V14" s="81" t="str">
        <f>IF(AI9="","",AI9)</f>
        <v/>
      </c>
      <c r="W14" s="80" t="str">
        <f>IF(AK10="","",AK10)</f>
        <v/>
      </c>
      <c r="X14" s="81" t="str">
        <f>IF(W14="","-",IF(W14&gt;Y14,"○",IF(W14&lt;Y14,"●","△")))</f>
        <v>-</v>
      </c>
      <c r="Y14" s="84" t="str">
        <f>IF(AI10="","",AI10)</f>
        <v/>
      </c>
      <c r="Z14" s="81" t="str">
        <f>IF(AK11="","",AK11)</f>
        <v/>
      </c>
      <c r="AA14" s="81" t="str">
        <f>IF(Z14="","-",IF(Z14&gt;AB14,"○",IF(Z14&lt;AB14,"●","△")))</f>
        <v>-</v>
      </c>
      <c r="AB14" s="81" t="str">
        <f>IF(AI11="","",AI11)</f>
        <v/>
      </c>
      <c r="AC14" s="80" t="str">
        <f>IF(AK12="","",AK12)</f>
        <v/>
      </c>
      <c r="AD14" s="81" t="str">
        <f>IF(AC14="","-",IF(AC14&gt;AE14,"○",IF(AC14&lt;AE14,"●","△")))</f>
        <v>-</v>
      </c>
      <c r="AE14" s="84" t="str">
        <f>IF(AI12="","",AI12)</f>
        <v/>
      </c>
      <c r="AF14" s="81" t="str">
        <f>IF(AK13="","",AK13)</f>
        <v/>
      </c>
      <c r="AG14" s="81" t="str">
        <f>IF(AF14="","-",IF(AF14&gt;AH14,"○",IF(AF14&lt;AH14,"●","△")))</f>
        <v>-</v>
      </c>
      <c r="AH14" s="81" t="str">
        <f>IF(AI13="","",AI13)</f>
        <v/>
      </c>
      <c r="AI14" s="82"/>
      <c r="AJ14" s="70" t="s">
        <v>78</v>
      </c>
      <c r="AK14" s="83"/>
      <c r="AL14" s="75"/>
      <c r="AM14" s="76">
        <f t="shared" si="6"/>
        <v>0</v>
      </c>
      <c r="AN14" s="76">
        <f t="shared" si="7"/>
        <v>0</v>
      </c>
      <c r="AO14" s="76">
        <f t="shared" si="18"/>
        <v>0</v>
      </c>
      <c r="AP14" s="76">
        <f t="shared" si="8"/>
        <v>0</v>
      </c>
      <c r="AQ14" s="76">
        <f t="shared" si="9"/>
        <v>0</v>
      </c>
      <c r="AR14" s="76">
        <f t="shared" si="10"/>
        <v>0</v>
      </c>
      <c r="AS14" s="76">
        <f t="shared" si="11"/>
        <v>0</v>
      </c>
      <c r="AT14" s="76">
        <f t="shared" si="12"/>
        <v>0</v>
      </c>
      <c r="AU14" s="78">
        <f t="shared" si="13"/>
        <v>1</v>
      </c>
      <c r="AV14" s="22">
        <f t="shared" si="15"/>
        <v>0</v>
      </c>
      <c r="AW14" s="79"/>
      <c r="AX14" s="79" t="e">
        <f t="shared" si="16"/>
        <v>#DIV/0!</v>
      </c>
      <c r="AY14"/>
      <c r="AZ14"/>
    </row>
    <row r="15" spans="1:5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96" t="s">
        <v>83</v>
      </c>
      <c r="AM15" s="97">
        <f>SUM(AM3:AM14)/2</f>
        <v>0</v>
      </c>
      <c r="AN15" s="97">
        <f t="shared" ref="AN15:AT15" si="23">SUM(AN3:AN14)</f>
        <v>0</v>
      </c>
      <c r="AO15" s="97">
        <f t="shared" si="23"/>
        <v>0</v>
      </c>
      <c r="AP15" s="97">
        <f t="shared" si="23"/>
        <v>0</v>
      </c>
      <c r="AQ15" s="97">
        <f t="shared" si="23"/>
        <v>0</v>
      </c>
      <c r="AR15" s="97">
        <f t="shared" si="23"/>
        <v>0</v>
      </c>
      <c r="AS15" s="97">
        <f t="shared" si="23"/>
        <v>0</v>
      </c>
      <c r="AT15" s="97">
        <f t="shared" si="23"/>
        <v>0</v>
      </c>
      <c r="AU15" s="98"/>
      <c r="AV15" s="99"/>
      <c r="AW15"/>
      <c r="AX15"/>
      <c r="AY15"/>
      <c r="AZ15"/>
    </row>
    <row r="16" spans="1:52">
      <c r="A16" s="22"/>
      <c r="B16" s="325" t="s">
        <v>58</v>
      </c>
      <c r="C16" s="325"/>
      <c r="D16" s="325"/>
      <c r="E16" s="325" t="s">
        <v>59</v>
      </c>
      <c r="F16" s="325"/>
      <c r="G16" s="325"/>
      <c r="H16" s="325" t="s">
        <v>60</v>
      </c>
      <c r="I16" s="325"/>
      <c r="J16" s="325"/>
      <c r="K16" s="325" t="s">
        <v>61</v>
      </c>
      <c r="L16" s="325"/>
      <c r="M16" s="325"/>
      <c r="N16" s="325" t="s">
        <v>62</v>
      </c>
      <c r="O16" s="325"/>
      <c r="P16" s="325"/>
      <c r="Q16" s="325" t="s">
        <v>63</v>
      </c>
      <c r="R16" s="325"/>
      <c r="S16" s="325"/>
      <c r="T16" s="325" t="s">
        <v>64</v>
      </c>
      <c r="U16" s="325"/>
      <c r="V16" s="325"/>
      <c r="W16" s="325" t="s">
        <v>65</v>
      </c>
      <c r="X16" s="325"/>
      <c r="Y16" s="325"/>
      <c r="Z16" s="325" t="s">
        <v>66</v>
      </c>
      <c r="AA16" s="325"/>
      <c r="AB16" s="325"/>
      <c r="AC16" s="325" t="s">
        <v>67</v>
      </c>
      <c r="AD16" s="325"/>
      <c r="AE16" s="325"/>
      <c r="AF16" s="325" t="s">
        <v>68</v>
      </c>
      <c r="AG16" s="325"/>
      <c r="AH16" s="325"/>
      <c r="AI16" s="22"/>
      <c r="AJ16" s="22"/>
      <c r="AK16" s="22"/>
      <c r="AL16" s="96"/>
      <c r="AM16" s="49"/>
      <c r="AN16" s="22"/>
      <c r="AO16" s="22"/>
      <c r="AP16" s="22"/>
      <c r="AQ16" s="22"/>
      <c r="AR16" s="22"/>
      <c r="AS16" s="22"/>
      <c r="AT16" s="22"/>
      <c r="AU16" s="22"/>
      <c r="AV16"/>
      <c r="AW16"/>
      <c r="AX16"/>
      <c r="AY16"/>
      <c r="AZ16"/>
    </row>
    <row r="17" spans="1:52">
      <c r="A17" s="22"/>
      <c r="B17" s="22" t="s">
        <v>84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49"/>
      <c r="AM17" s="49"/>
      <c r="AN17" s="22"/>
      <c r="AO17" s="22"/>
      <c r="AP17" s="22"/>
      <c r="AQ17" s="22"/>
      <c r="AR17" s="22"/>
      <c r="AS17" s="22"/>
      <c r="AT17" s="22"/>
      <c r="AU17" s="22"/>
      <c r="AV17" s="99"/>
      <c r="AW17"/>
      <c r="AX17"/>
      <c r="AY17"/>
      <c r="AZ17"/>
    </row>
    <row r="18" spans="1:52">
      <c r="A18" s="22"/>
      <c r="B18" s="22">
        <f t="shared" ref="B18:B28" si="24">B3</f>
        <v>0</v>
      </c>
      <c r="C18" s="22">
        <f t="shared" ref="C18:C29" si="25">E3</f>
        <v>0</v>
      </c>
      <c r="D18" s="22">
        <f t="shared" ref="D18:D29" si="26">H3</f>
        <v>0</v>
      </c>
      <c r="E18" s="22">
        <f t="shared" ref="E18:E29" si="27">K3</f>
        <v>0</v>
      </c>
      <c r="F18" s="22">
        <f t="shared" ref="F18:F29" si="28">N3</f>
        <v>0</v>
      </c>
      <c r="G18" s="22">
        <f t="shared" ref="G18:G29" si="29">Q3</f>
        <v>0</v>
      </c>
      <c r="H18" s="22">
        <f t="shared" ref="H18:H29" si="30">T3</f>
        <v>0</v>
      </c>
      <c r="I18" s="22">
        <f t="shared" ref="I18:I29" si="31">W3</f>
        <v>0</v>
      </c>
      <c r="J18" s="22">
        <f t="shared" ref="J18:J29" si="32">Z3</f>
        <v>0</v>
      </c>
      <c r="K18" s="22">
        <f t="shared" ref="K18:K29" si="33">AC3</f>
        <v>0</v>
      </c>
      <c r="L18" s="22">
        <f t="shared" ref="L18:L29" si="34">AF3</f>
        <v>0</v>
      </c>
      <c r="M18" s="22">
        <f t="shared" ref="M18:M29" si="35">AI3</f>
        <v>0</v>
      </c>
      <c r="N18" s="22"/>
      <c r="O18" s="326">
        <f t="shared" ref="O18:O29" si="36">COUNTIF(B18:M18,"③")*3+SUM(B18:M18)</f>
        <v>0</v>
      </c>
      <c r="P18" s="326"/>
      <c r="Q18" s="22"/>
      <c r="R18" s="22"/>
      <c r="S18" s="22">
        <f t="shared" ref="S18:S29" si="37">D3</f>
        <v>0</v>
      </c>
      <c r="T18" s="22">
        <f t="shared" ref="T18:T29" si="38">G3</f>
        <v>0</v>
      </c>
      <c r="U18" s="22">
        <f t="shared" ref="U18:U29" si="39">J3</f>
        <v>0</v>
      </c>
      <c r="V18" s="22">
        <f t="shared" ref="V18:V29" si="40">M3</f>
        <v>0</v>
      </c>
      <c r="W18" s="22">
        <f t="shared" ref="W18:W29" si="41">P3</f>
        <v>0</v>
      </c>
      <c r="X18" s="22">
        <f t="shared" ref="X18:X29" si="42">S3</f>
        <v>0</v>
      </c>
      <c r="Y18" s="22">
        <f t="shared" ref="Y18:Y29" si="43">V3</f>
        <v>0</v>
      </c>
      <c r="Z18" s="22">
        <f t="shared" ref="Z18:Z29" si="44">Y3</f>
        <v>0</v>
      </c>
      <c r="AA18" s="22">
        <f t="shared" ref="AA18:AA29" si="45">AB3</f>
        <v>0</v>
      </c>
      <c r="AB18" s="22">
        <f t="shared" ref="AB18:AB29" si="46">AE3</f>
        <v>0</v>
      </c>
      <c r="AC18" s="22">
        <f t="shared" ref="AC18:AC29" si="47">AH3</f>
        <v>0</v>
      </c>
      <c r="AD18" s="22">
        <f t="shared" ref="AD18:AD29" si="48">AK3</f>
        <v>0</v>
      </c>
      <c r="AE18" s="22"/>
      <c r="AF18" s="326">
        <f t="shared" ref="AF18:AF29" si="49">COUNTIF(S18:AD18,"③")*3+SUM(S18:AD18)</f>
        <v>0</v>
      </c>
      <c r="AG18" s="326"/>
      <c r="AH18" s="22"/>
      <c r="AI18" s="22"/>
      <c r="AJ18" s="22"/>
      <c r="AK18" s="22"/>
      <c r="AL18" s="101"/>
      <c r="AM18" s="22">
        <f>COUNTIF(S18:AD18,"③")</f>
        <v>0</v>
      </c>
      <c r="AN18" s="22"/>
      <c r="AO18" s="22"/>
      <c r="AP18" s="22"/>
      <c r="AQ18" s="22"/>
      <c r="AR18" s="22"/>
      <c r="AS18" s="22"/>
      <c r="AT18" s="22"/>
      <c r="AU18" s="22"/>
      <c r="AV18" s="99"/>
      <c r="AW18"/>
      <c r="AX18"/>
      <c r="AY18"/>
      <c r="AZ18"/>
    </row>
    <row r="19" spans="1:52">
      <c r="A19" s="22"/>
      <c r="B19" s="22" t="str">
        <f t="shared" si="24"/>
        <v/>
      </c>
      <c r="C19" s="22">
        <f t="shared" si="25"/>
        <v>0</v>
      </c>
      <c r="D19" s="22">
        <f t="shared" si="26"/>
        <v>0</v>
      </c>
      <c r="E19" s="22">
        <f t="shared" si="27"/>
        <v>0</v>
      </c>
      <c r="F19" s="22">
        <f t="shared" si="28"/>
        <v>0</v>
      </c>
      <c r="G19" s="22">
        <f t="shared" si="29"/>
        <v>0</v>
      </c>
      <c r="H19" s="22">
        <f t="shared" si="30"/>
        <v>0</v>
      </c>
      <c r="I19" s="22">
        <f t="shared" si="31"/>
        <v>0</v>
      </c>
      <c r="J19" s="22">
        <f t="shared" si="32"/>
        <v>0</v>
      </c>
      <c r="K19" s="22">
        <f t="shared" si="33"/>
        <v>0</v>
      </c>
      <c r="L19" s="22">
        <f t="shared" si="34"/>
        <v>0</v>
      </c>
      <c r="M19" s="22">
        <f t="shared" si="35"/>
        <v>0</v>
      </c>
      <c r="N19" s="22"/>
      <c r="O19" s="326">
        <f t="shared" si="36"/>
        <v>0</v>
      </c>
      <c r="P19" s="326"/>
      <c r="Q19" s="22"/>
      <c r="R19" s="22"/>
      <c r="S19" s="22" t="str">
        <f t="shared" si="37"/>
        <v/>
      </c>
      <c r="T19" s="22">
        <f t="shared" si="38"/>
        <v>0</v>
      </c>
      <c r="U19" s="22">
        <f t="shared" si="39"/>
        <v>0</v>
      </c>
      <c r="V19" s="22">
        <f t="shared" si="40"/>
        <v>0</v>
      </c>
      <c r="W19" s="22">
        <f t="shared" si="41"/>
        <v>0</v>
      </c>
      <c r="X19" s="22">
        <f t="shared" si="42"/>
        <v>0</v>
      </c>
      <c r="Y19" s="22">
        <f t="shared" si="43"/>
        <v>0</v>
      </c>
      <c r="Z19" s="22">
        <f t="shared" si="44"/>
        <v>0</v>
      </c>
      <c r="AA19" s="22">
        <f t="shared" si="45"/>
        <v>0</v>
      </c>
      <c r="AB19" s="22">
        <f t="shared" si="46"/>
        <v>0</v>
      </c>
      <c r="AC19" s="22">
        <f t="shared" si="47"/>
        <v>0</v>
      </c>
      <c r="AD19" s="22">
        <f t="shared" si="48"/>
        <v>0</v>
      </c>
      <c r="AE19" s="22"/>
      <c r="AF19" s="326">
        <f t="shared" si="49"/>
        <v>0</v>
      </c>
      <c r="AG19" s="326"/>
      <c r="AH19" s="22"/>
      <c r="AI19" s="22"/>
      <c r="AJ19" s="22"/>
      <c r="AK19" s="22"/>
      <c r="AL19" s="101"/>
      <c r="AM19" s="22">
        <f t="shared" ref="AM19:AM29" si="50">COUNTIF(S19:AD19,"③")</f>
        <v>0</v>
      </c>
      <c r="AN19" s="22"/>
      <c r="AO19" s="22"/>
      <c r="AP19" s="22"/>
      <c r="AQ19" s="22"/>
      <c r="AR19" s="22"/>
      <c r="AS19" s="22"/>
      <c r="AT19" s="22"/>
      <c r="AU19" s="22"/>
      <c r="AV19" s="99"/>
      <c r="AW19"/>
      <c r="AX19"/>
      <c r="AY19"/>
      <c r="AZ19"/>
    </row>
    <row r="20" spans="1:52">
      <c r="A20" s="22"/>
      <c r="B20" s="22" t="str">
        <f t="shared" si="24"/>
        <v/>
      </c>
      <c r="C20" s="22" t="str">
        <f t="shared" si="25"/>
        <v/>
      </c>
      <c r="D20" s="22">
        <f t="shared" si="26"/>
        <v>0</v>
      </c>
      <c r="E20" s="22">
        <f t="shared" si="27"/>
        <v>0</v>
      </c>
      <c r="F20" s="22">
        <f t="shared" si="28"/>
        <v>0</v>
      </c>
      <c r="G20" s="22">
        <f t="shared" si="29"/>
        <v>0</v>
      </c>
      <c r="H20" s="22">
        <f t="shared" si="30"/>
        <v>0</v>
      </c>
      <c r="I20" s="22">
        <f t="shared" si="31"/>
        <v>0</v>
      </c>
      <c r="J20" s="22">
        <f t="shared" si="32"/>
        <v>0</v>
      </c>
      <c r="K20" s="22">
        <f t="shared" si="33"/>
        <v>0</v>
      </c>
      <c r="L20" s="22">
        <f t="shared" si="34"/>
        <v>0</v>
      </c>
      <c r="M20" s="22">
        <f t="shared" si="35"/>
        <v>0</v>
      </c>
      <c r="N20" s="22"/>
      <c r="O20" s="326">
        <f t="shared" si="36"/>
        <v>0</v>
      </c>
      <c r="P20" s="326"/>
      <c r="Q20" s="22"/>
      <c r="R20" s="22"/>
      <c r="S20" s="22" t="str">
        <f t="shared" si="37"/>
        <v/>
      </c>
      <c r="T20" s="22" t="str">
        <f t="shared" si="38"/>
        <v/>
      </c>
      <c r="U20" s="22">
        <f t="shared" si="39"/>
        <v>0</v>
      </c>
      <c r="V20" s="22">
        <f t="shared" si="40"/>
        <v>0</v>
      </c>
      <c r="W20" s="22">
        <f t="shared" si="41"/>
        <v>0</v>
      </c>
      <c r="X20" s="22">
        <f t="shared" si="42"/>
        <v>0</v>
      </c>
      <c r="Y20" s="22">
        <f t="shared" si="43"/>
        <v>0</v>
      </c>
      <c r="Z20" s="22">
        <f t="shared" si="44"/>
        <v>0</v>
      </c>
      <c r="AA20" s="22">
        <f t="shared" si="45"/>
        <v>0</v>
      </c>
      <c r="AB20" s="22">
        <f t="shared" si="46"/>
        <v>0</v>
      </c>
      <c r="AC20" s="22">
        <f t="shared" si="47"/>
        <v>0</v>
      </c>
      <c r="AD20" s="22">
        <f t="shared" si="48"/>
        <v>0</v>
      </c>
      <c r="AE20" s="22"/>
      <c r="AF20" s="326">
        <f t="shared" si="49"/>
        <v>0</v>
      </c>
      <c r="AG20" s="326"/>
      <c r="AH20" s="22"/>
      <c r="AI20" s="22"/>
      <c r="AJ20" s="22"/>
      <c r="AK20" s="22"/>
      <c r="AL20" s="95"/>
      <c r="AM20" s="22">
        <f t="shared" si="50"/>
        <v>0</v>
      </c>
      <c r="AN20" s="22"/>
      <c r="AO20" s="22"/>
      <c r="AP20" s="22"/>
      <c r="AQ20" s="22"/>
      <c r="AR20" s="22"/>
      <c r="AS20" s="22"/>
      <c r="AT20" s="22"/>
      <c r="AU20" s="22"/>
      <c r="AV20" s="99"/>
      <c r="AW20"/>
      <c r="AX20"/>
      <c r="AY20"/>
      <c r="AZ20"/>
    </row>
    <row r="21" spans="1:52">
      <c r="A21" s="22"/>
      <c r="B21" s="22" t="str">
        <f t="shared" si="24"/>
        <v/>
      </c>
      <c r="C21" s="22" t="str">
        <f t="shared" si="25"/>
        <v/>
      </c>
      <c r="D21" s="22" t="str">
        <f t="shared" si="26"/>
        <v/>
      </c>
      <c r="E21" s="22">
        <f t="shared" si="27"/>
        <v>0</v>
      </c>
      <c r="F21" s="22">
        <f t="shared" si="28"/>
        <v>0</v>
      </c>
      <c r="G21" s="22">
        <f t="shared" si="29"/>
        <v>0</v>
      </c>
      <c r="H21" s="22">
        <f t="shared" si="30"/>
        <v>0</v>
      </c>
      <c r="I21" s="22">
        <f t="shared" si="31"/>
        <v>0</v>
      </c>
      <c r="J21" s="22">
        <f t="shared" si="32"/>
        <v>0</v>
      </c>
      <c r="K21" s="22">
        <f t="shared" si="33"/>
        <v>0</v>
      </c>
      <c r="L21" s="22">
        <f t="shared" si="34"/>
        <v>0</v>
      </c>
      <c r="M21" s="22">
        <f t="shared" si="35"/>
        <v>0</v>
      </c>
      <c r="N21" s="22"/>
      <c r="O21" s="326">
        <f t="shared" si="36"/>
        <v>0</v>
      </c>
      <c r="P21" s="326"/>
      <c r="Q21" s="22"/>
      <c r="R21" s="22"/>
      <c r="S21" s="22" t="str">
        <f t="shared" si="37"/>
        <v/>
      </c>
      <c r="T21" s="22" t="str">
        <f>G6</f>
        <v/>
      </c>
      <c r="U21" s="22" t="str">
        <f t="shared" si="39"/>
        <v/>
      </c>
      <c r="V21" s="22">
        <f t="shared" si="40"/>
        <v>0</v>
      </c>
      <c r="W21" s="22">
        <f t="shared" si="41"/>
        <v>0</v>
      </c>
      <c r="X21" s="22">
        <f t="shared" si="42"/>
        <v>0</v>
      </c>
      <c r="Y21" s="22">
        <f t="shared" si="43"/>
        <v>0</v>
      </c>
      <c r="Z21" s="22">
        <f t="shared" si="44"/>
        <v>0</v>
      </c>
      <c r="AA21" s="22">
        <f t="shared" si="45"/>
        <v>0</v>
      </c>
      <c r="AB21" s="22">
        <f t="shared" si="46"/>
        <v>0</v>
      </c>
      <c r="AC21" s="22">
        <f t="shared" si="47"/>
        <v>0</v>
      </c>
      <c r="AD21" s="22">
        <f t="shared" si="48"/>
        <v>0</v>
      </c>
      <c r="AE21" s="22"/>
      <c r="AF21" s="326">
        <f t="shared" si="49"/>
        <v>0</v>
      </c>
      <c r="AG21" s="326"/>
      <c r="AH21" s="22"/>
      <c r="AI21" s="22"/>
      <c r="AJ21" s="22"/>
      <c r="AK21" s="22"/>
      <c r="AL21" s="101"/>
      <c r="AM21" s="22">
        <f t="shared" si="50"/>
        <v>0</v>
      </c>
      <c r="AN21" s="22"/>
      <c r="AO21" s="22"/>
      <c r="AP21" s="22"/>
      <c r="AQ21" s="22"/>
      <c r="AR21" s="22"/>
      <c r="AS21" s="22"/>
      <c r="AT21" s="22"/>
      <c r="AU21" s="22"/>
      <c r="AV21" s="99"/>
      <c r="AW21"/>
      <c r="AX21"/>
      <c r="AY21"/>
      <c r="AZ21"/>
    </row>
    <row r="22" spans="1:52">
      <c r="A22" s="22"/>
      <c r="B22" s="22" t="str">
        <f t="shared" si="24"/>
        <v/>
      </c>
      <c r="C22" s="22" t="str">
        <f t="shared" si="25"/>
        <v/>
      </c>
      <c r="D22" s="22" t="str">
        <f t="shared" si="26"/>
        <v/>
      </c>
      <c r="E22" s="22" t="str">
        <f t="shared" si="27"/>
        <v/>
      </c>
      <c r="F22" s="22">
        <f t="shared" si="28"/>
        <v>0</v>
      </c>
      <c r="G22" s="22">
        <f t="shared" si="29"/>
        <v>0</v>
      </c>
      <c r="H22" s="22">
        <f t="shared" si="30"/>
        <v>0</v>
      </c>
      <c r="I22" s="22">
        <f t="shared" si="31"/>
        <v>0</v>
      </c>
      <c r="J22" s="22">
        <f t="shared" si="32"/>
        <v>0</v>
      </c>
      <c r="K22" s="22">
        <f t="shared" si="33"/>
        <v>0</v>
      </c>
      <c r="L22" s="22">
        <f t="shared" si="34"/>
        <v>0</v>
      </c>
      <c r="M22" s="22">
        <f t="shared" si="35"/>
        <v>0</v>
      </c>
      <c r="N22" s="22"/>
      <c r="O22" s="326">
        <f t="shared" si="36"/>
        <v>0</v>
      </c>
      <c r="P22" s="326"/>
      <c r="Q22" s="22"/>
      <c r="R22" s="22"/>
      <c r="S22" s="22" t="str">
        <f>D7</f>
        <v/>
      </c>
      <c r="T22" s="22" t="str">
        <f t="shared" si="38"/>
        <v/>
      </c>
      <c r="U22" s="22" t="str">
        <f t="shared" si="39"/>
        <v/>
      </c>
      <c r="V22" s="22" t="str">
        <f t="shared" si="40"/>
        <v/>
      </c>
      <c r="W22" s="22">
        <f t="shared" si="41"/>
        <v>0</v>
      </c>
      <c r="X22" s="22">
        <f t="shared" si="42"/>
        <v>0</v>
      </c>
      <c r="Y22" s="22">
        <f t="shared" si="43"/>
        <v>0</v>
      </c>
      <c r="Z22" s="22">
        <f t="shared" si="44"/>
        <v>0</v>
      </c>
      <c r="AA22" s="22">
        <f t="shared" si="45"/>
        <v>0</v>
      </c>
      <c r="AB22" s="22">
        <f t="shared" si="46"/>
        <v>0</v>
      </c>
      <c r="AC22" s="22">
        <f t="shared" si="47"/>
        <v>0</v>
      </c>
      <c r="AD22" s="22">
        <f t="shared" si="48"/>
        <v>0</v>
      </c>
      <c r="AE22" s="22"/>
      <c r="AF22" s="326">
        <f t="shared" si="49"/>
        <v>0</v>
      </c>
      <c r="AG22" s="326"/>
      <c r="AH22" s="22"/>
      <c r="AI22" s="22"/>
      <c r="AJ22" s="22"/>
      <c r="AK22" s="22"/>
      <c r="AL22" s="101"/>
      <c r="AM22" s="22">
        <f t="shared" si="50"/>
        <v>0</v>
      </c>
      <c r="AN22" s="22"/>
      <c r="AO22" s="22"/>
      <c r="AP22" s="22"/>
      <c r="AQ22" s="22"/>
      <c r="AR22" s="22"/>
      <c r="AS22" s="22"/>
      <c r="AT22" s="22"/>
      <c r="AU22" s="22"/>
      <c r="AV22" s="99"/>
      <c r="AW22"/>
      <c r="AX22"/>
      <c r="AY22"/>
      <c r="AZ22"/>
    </row>
    <row r="23" spans="1:52">
      <c r="A23" s="22"/>
      <c r="B23" s="22" t="str">
        <f t="shared" si="24"/>
        <v/>
      </c>
      <c r="C23" s="22" t="str">
        <f t="shared" si="25"/>
        <v/>
      </c>
      <c r="D23" s="22" t="str">
        <f t="shared" si="26"/>
        <v/>
      </c>
      <c r="E23" s="22" t="str">
        <f t="shared" si="27"/>
        <v/>
      </c>
      <c r="F23" s="22" t="str">
        <f t="shared" si="28"/>
        <v/>
      </c>
      <c r="G23" s="22">
        <f t="shared" si="29"/>
        <v>0</v>
      </c>
      <c r="H23" s="22">
        <f t="shared" si="30"/>
        <v>0</v>
      </c>
      <c r="I23" s="22">
        <f t="shared" si="31"/>
        <v>0</v>
      </c>
      <c r="J23" s="22">
        <f t="shared" si="32"/>
        <v>0</v>
      </c>
      <c r="K23" s="22">
        <f t="shared" si="33"/>
        <v>0</v>
      </c>
      <c r="L23" s="22">
        <f t="shared" si="34"/>
        <v>0</v>
      </c>
      <c r="M23" s="22">
        <f t="shared" si="35"/>
        <v>0</v>
      </c>
      <c r="N23" s="22"/>
      <c r="O23" s="326">
        <f t="shared" si="36"/>
        <v>0</v>
      </c>
      <c r="P23" s="326"/>
      <c r="Q23" s="22"/>
      <c r="R23" s="22"/>
      <c r="S23" s="22" t="str">
        <f t="shared" si="37"/>
        <v/>
      </c>
      <c r="T23" s="22" t="str">
        <f t="shared" si="38"/>
        <v/>
      </c>
      <c r="U23" s="22" t="str">
        <f t="shared" si="39"/>
        <v/>
      </c>
      <c r="V23" s="22" t="str">
        <f t="shared" si="40"/>
        <v/>
      </c>
      <c r="W23" s="22" t="str">
        <f t="shared" si="41"/>
        <v/>
      </c>
      <c r="X23" s="22">
        <f t="shared" si="42"/>
        <v>0</v>
      </c>
      <c r="Y23" s="22">
        <f t="shared" si="43"/>
        <v>0</v>
      </c>
      <c r="Z23" s="22">
        <f t="shared" si="44"/>
        <v>0</v>
      </c>
      <c r="AA23" s="22">
        <f t="shared" si="45"/>
        <v>0</v>
      </c>
      <c r="AB23" s="22">
        <f t="shared" si="46"/>
        <v>0</v>
      </c>
      <c r="AC23" s="22">
        <f t="shared" si="47"/>
        <v>0</v>
      </c>
      <c r="AD23" s="22">
        <f t="shared" si="48"/>
        <v>0</v>
      </c>
      <c r="AE23" s="22"/>
      <c r="AF23" s="326">
        <f t="shared" si="49"/>
        <v>0</v>
      </c>
      <c r="AG23" s="326"/>
      <c r="AH23" s="22"/>
      <c r="AI23" s="22"/>
      <c r="AJ23" s="22"/>
      <c r="AK23" s="22"/>
      <c r="AL23" s="101"/>
      <c r="AM23" s="22">
        <f t="shared" si="50"/>
        <v>0</v>
      </c>
      <c r="AN23" s="22"/>
      <c r="AO23" s="22"/>
      <c r="AP23" s="22"/>
      <c r="AQ23" s="22"/>
      <c r="AR23" s="22"/>
      <c r="AS23" s="22"/>
      <c r="AT23" s="22"/>
      <c r="AU23" s="22"/>
      <c r="AV23" s="99"/>
      <c r="AW23"/>
      <c r="AX23"/>
      <c r="AY23"/>
      <c r="AZ23"/>
    </row>
    <row r="24" spans="1:52">
      <c r="A24" s="22"/>
      <c r="B24" s="22" t="str">
        <f t="shared" si="24"/>
        <v/>
      </c>
      <c r="C24" s="22" t="str">
        <f t="shared" si="25"/>
        <v/>
      </c>
      <c r="D24" s="22" t="str">
        <f t="shared" si="26"/>
        <v/>
      </c>
      <c r="E24" s="22" t="str">
        <f t="shared" si="27"/>
        <v/>
      </c>
      <c r="F24" s="22" t="str">
        <f t="shared" si="28"/>
        <v/>
      </c>
      <c r="G24" s="22" t="str">
        <f t="shared" si="29"/>
        <v/>
      </c>
      <c r="H24" s="22">
        <f t="shared" si="30"/>
        <v>0</v>
      </c>
      <c r="I24" s="22">
        <f t="shared" si="31"/>
        <v>0</v>
      </c>
      <c r="J24" s="22">
        <f t="shared" si="32"/>
        <v>0</v>
      </c>
      <c r="K24" s="22">
        <f t="shared" si="33"/>
        <v>0</v>
      </c>
      <c r="L24" s="22">
        <f t="shared" si="34"/>
        <v>0</v>
      </c>
      <c r="M24" s="22">
        <f t="shared" si="35"/>
        <v>0</v>
      </c>
      <c r="N24" s="22"/>
      <c r="O24" s="326">
        <f t="shared" si="36"/>
        <v>0</v>
      </c>
      <c r="P24" s="326"/>
      <c r="Q24" s="22"/>
      <c r="R24" s="22"/>
      <c r="S24" s="22" t="str">
        <f t="shared" si="37"/>
        <v/>
      </c>
      <c r="T24" s="22" t="str">
        <f t="shared" si="38"/>
        <v/>
      </c>
      <c r="U24" s="22" t="str">
        <f t="shared" si="39"/>
        <v/>
      </c>
      <c r="V24" s="22" t="str">
        <f t="shared" si="40"/>
        <v/>
      </c>
      <c r="W24" s="22" t="str">
        <f t="shared" si="41"/>
        <v/>
      </c>
      <c r="X24" s="22" t="str">
        <f t="shared" si="42"/>
        <v/>
      </c>
      <c r="Y24" s="22">
        <f t="shared" si="43"/>
        <v>0</v>
      </c>
      <c r="Z24" s="22">
        <f t="shared" si="44"/>
        <v>0</v>
      </c>
      <c r="AA24" s="22">
        <f t="shared" si="45"/>
        <v>0</v>
      </c>
      <c r="AB24" s="22">
        <f t="shared" si="46"/>
        <v>0</v>
      </c>
      <c r="AC24" s="22">
        <f t="shared" si="47"/>
        <v>0</v>
      </c>
      <c r="AD24" s="22">
        <f t="shared" si="48"/>
        <v>0</v>
      </c>
      <c r="AE24" s="22"/>
      <c r="AF24" s="326">
        <f t="shared" si="49"/>
        <v>0</v>
      </c>
      <c r="AG24" s="326"/>
      <c r="AH24" s="22"/>
      <c r="AI24" s="22"/>
      <c r="AJ24" s="22"/>
      <c r="AK24" s="22"/>
      <c r="AM24" s="22">
        <f t="shared" si="50"/>
        <v>0</v>
      </c>
      <c r="AN24" s="22"/>
      <c r="AO24" s="22"/>
      <c r="AP24" s="22"/>
      <c r="AQ24" s="22"/>
      <c r="AR24" s="22"/>
      <c r="AS24" s="22"/>
      <c r="AT24" s="22"/>
      <c r="AU24" s="22"/>
      <c r="AV24" s="99"/>
      <c r="AW24"/>
      <c r="AX24"/>
      <c r="AY24"/>
      <c r="AZ24"/>
    </row>
    <row r="25" spans="1:52">
      <c r="A25" s="22"/>
      <c r="B25" s="22" t="str">
        <f t="shared" si="24"/>
        <v/>
      </c>
      <c r="C25" s="22" t="str">
        <f t="shared" si="25"/>
        <v/>
      </c>
      <c r="D25" s="22" t="str">
        <f t="shared" si="26"/>
        <v/>
      </c>
      <c r="E25" s="22" t="str">
        <f t="shared" si="27"/>
        <v/>
      </c>
      <c r="F25" s="22" t="str">
        <f t="shared" si="28"/>
        <v/>
      </c>
      <c r="G25" s="22" t="str">
        <f t="shared" si="29"/>
        <v/>
      </c>
      <c r="H25" s="22" t="str">
        <f t="shared" si="30"/>
        <v/>
      </c>
      <c r="I25" s="22">
        <f t="shared" si="31"/>
        <v>0</v>
      </c>
      <c r="J25" s="22">
        <f t="shared" si="32"/>
        <v>0</v>
      </c>
      <c r="K25" s="22">
        <f t="shared" si="33"/>
        <v>0</v>
      </c>
      <c r="L25" s="22">
        <f t="shared" si="34"/>
        <v>0</v>
      </c>
      <c r="M25" s="22">
        <f t="shared" si="35"/>
        <v>0</v>
      </c>
      <c r="N25" s="22"/>
      <c r="O25" s="326">
        <f t="shared" si="36"/>
        <v>0</v>
      </c>
      <c r="P25" s="326"/>
      <c r="Q25" s="22"/>
      <c r="R25" s="22"/>
      <c r="S25" s="22" t="str">
        <f t="shared" si="37"/>
        <v/>
      </c>
      <c r="T25" s="22" t="str">
        <f t="shared" si="38"/>
        <v/>
      </c>
      <c r="U25" s="22" t="str">
        <f t="shared" si="39"/>
        <v/>
      </c>
      <c r="V25" s="22" t="str">
        <f t="shared" si="40"/>
        <v/>
      </c>
      <c r="W25" s="22" t="str">
        <f t="shared" si="41"/>
        <v/>
      </c>
      <c r="X25" s="22" t="str">
        <f t="shared" si="42"/>
        <v/>
      </c>
      <c r="Y25" s="22" t="str">
        <f t="shared" si="43"/>
        <v/>
      </c>
      <c r="Z25" s="22">
        <f t="shared" si="44"/>
        <v>0</v>
      </c>
      <c r="AA25" s="22">
        <f t="shared" si="45"/>
        <v>0</v>
      </c>
      <c r="AB25" s="22">
        <f t="shared" si="46"/>
        <v>0</v>
      </c>
      <c r="AC25" s="22">
        <f t="shared" si="47"/>
        <v>0</v>
      </c>
      <c r="AD25" s="22">
        <f t="shared" si="48"/>
        <v>0</v>
      </c>
      <c r="AE25" s="22"/>
      <c r="AF25" s="326">
        <f t="shared" si="49"/>
        <v>0</v>
      </c>
      <c r="AG25" s="326"/>
      <c r="AH25" s="22"/>
      <c r="AI25" s="22"/>
      <c r="AJ25" s="22"/>
      <c r="AK25" s="22"/>
      <c r="AL25" s="101"/>
      <c r="AM25" s="22">
        <f t="shared" si="50"/>
        <v>0</v>
      </c>
      <c r="AN25" s="22"/>
      <c r="AO25" s="22"/>
      <c r="AP25" s="22"/>
      <c r="AQ25" s="22"/>
      <c r="AR25" s="22"/>
      <c r="AS25" s="22"/>
      <c r="AT25" s="22"/>
      <c r="AU25" s="22"/>
      <c r="AV25" s="99"/>
      <c r="AW25"/>
      <c r="AX25"/>
      <c r="AY25"/>
      <c r="AZ25"/>
    </row>
    <row r="26" spans="1:52">
      <c r="A26" s="22"/>
      <c r="B26" s="22" t="str">
        <f t="shared" si="24"/>
        <v/>
      </c>
      <c r="C26" s="22" t="str">
        <f t="shared" si="25"/>
        <v/>
      </c>
      <c r="D26" s="22" t="str">
        <f t="shared" si="26"/>
        <v/>
      </c>
      <c r="E26" s="22" t="str">
        <f t="shared" si="27"/>
        <v/>
      </c>
      <c r="F26" s="22" t="str">
        <f t="shared" si="28"/>
        <v/>
      </c>
      <c r="G26" s="22" t="str">
        <f t="shared" si="29"/>
        <v/>
      </c>
      <c r="H26" s="22" t="str">
        <f t="shared" si="30"/>
        <v/>
      </c>
      <c r="I26" s="22" t="str">
        <f t="shared" si="31"/>
        <v/>
      </c>
      <c r="J26" s="22">
        <f t="shared" si="32"/>
        <v>0</v>
      </c>
      <c r="K26" s="22">
        <f t="shared" si="33"/>
        <v>0</v>
      </c>
      <c r="L26" s="22">
        <f t="shared" si="34"/>
        <v>0</v>
      </c>
      <c r="M26" s="22">
        <f t="shared" si="35"/>
        <v>0</v>
      </c>
      <c r="N26" s="22"/>
      <c r="O26" s="326">
        <f t="shared" si="36"/>
        <v>0</v>
      </c>
      <c r="P26" s="326"/>
      <c r="Q26" s="22"/>
      <c r="R26" s="22"/>
      <c r="S26" s="22" t="str">
        <f t="shared" si="37"/>
        <v/>
      </c>
      <c r="T26" s="22" t="str">
        <f t="shared" si="38"/>
        <v/>
      </c>
      <c r="U26" s="22" t="str">
        <f t="shared" si="39"/>
        <v/>
      </c>
      <c r="V26" s="22" t="str">
        <f t="shared" si="40"/>
        <v/>
      </c>
      <c r="W26" s="22" t="str">
        <f t="shared" si="41"/>
        <v/>
      </c>
      <c r="X26" s="22" t="str">
        <f t="shared" si="42"/>
        <v/>
      </c>
      <c r="Y26" s="22" t="str">
        <f t="shared" si="43"/>
        <v/>
      </c>
      <c r="Z26" s="22" t="str">
        <f t="shared" si="44"/>
        <v/>
      </c>
      <c r="AA26" s="22">
        <f t="shared" si="45"/>
        <v>0</v>
      </c>
      <c r="AB26" s="22">
        <f t="shared" si="46"/>
        <v>0</v>
      </c>
      <c r="AC26" s="22">
        <f t="shared" si="47"/>
        <v>0</v>
      </c>
      <c r="AD26" s="22">
        <f t="shared" si="48"/>
        <v>0</v>
      </c>
      <c r="AE26" s="22"/>
      <c r="AF26" s="326">
        <f t="shared" si="49"/>
        <v>0</v>
      </c>
      <c r="AG26" s="326"/>
      <c r="AH26" s="22"/>
      <c r="AI26" s="22"/>
      <c r="AJ26" s="22"/>
      <c r="AK26" s="22"/>
      <c r="AL26" s="101"/>
      <c r="AM26" s="22">
        <f t="shared" si="50"/>
        <v>0</v>
      </c>
      <c r="AN26" s="22"/>
      <c r="AO26" s="22"/>
      <c r="AP26" s="22"/>
      <c r="AQ26" s="22"/>
      <c r="AR26" s="22"/>
      <c r="AS26" s="22"/>
      <c r="AT26" s="22"/>
      <c r="AU26" s="22"/>
      <c r="AV26" s="99"/>
      <c r="AW26"/>
      <c r="AX26"/>
      <c r="AY26"/>
      <c r="AZ26"/>
    </row>
    <row r="27" spans="1:52">
      <c r="A27" s="22"/>
      <c r="B27" s="22" t="str">
        <f t="shared" si="24"/>
        <v/>
      </c>
      <c r="C27" s="22" t="str">
        <f t="shared" si="25"/>
        <v/>
      </c>
      <c r="D27" s="22" t="str">
        <f t="shared" si="26"/>
        <v/>
      </c>
      <c r="E27" s="22" t="str">
        <f t="shared" si="27"/>
        <v/>
      </c>
      <c r="F27" s="22" t="str">
        <f t="shared" si="28"/>
        <v/>
      </c>
      <c r="G27" s="22" t="str">
        <f t="shared" si="29"/>
        <v/>
      </c>
      <c r="H27" s="22" t="str">
        <f t="shared" si="30"/>
        <v/>
      </c>
      <c r="I27" s="22" t="str">
        <f t="shared" si="31"/>
        <v/>
      </c>
      <c r="J27" s="22" t="str">
        <f t="shared" si="32"/>
        <v/>
      </c>
      <c r="K27" s="22">
        <f t="shared" si="33"/>
        <v>0</v>
      </c>
      <c r="L27" s="22">
        <f t="shared" si="34"/>
        <v>0</v>
      </c>
      <c r="M27" s="22">
        <f t="shared" si="35"/>
        <v>0</v>
      </c>
      <c r="N27" s="22"/>
      <c r="O27" s="326">
        <f t="shared" si="36"/>
        <v>0</v>
      </c>
      <c r="P27" s="326"/>
      <c r="Q27" s="22"/>
      <c r="R27" s="22"/>
      <c r="S27" s="22" t="str">
        <f t="shared" si="37"/>
        <v/>
      </c>
      <c r="T27" s="22" t="str">
        <f t="shared" si="38"/>
        <v/>
      </c>
      <c r="U27" s="22" t="str">
        <f t="shared" si="39"/>
        <v/>
      </c>
      <c r="V27" s="22" t="str">
        <f t="shared" si="40"/>
        <v/>
      </c>
      <c r="W27" s="22" t="str">
        <f t="shared" si="41"/>
        <v/>
      </c>
      <c r="X27" s="22" t="str">
        <f t="shared" si="42"/>
        <v/>
      </c>
      <c r="Y27" s="22" t="str">
        <f t="shared" si="43"/>
        <v/>
      </c>
      <c r="Z27" s="22" t="str">
        <f t="shared" si="44"/>
        <v/>
      </c>
      <c r="AA27" s="22" t="str">
        <f t="shared" si="45"/>
        <v/>
      </c>
      <c r="AB27" s="22">
        <f t="shared" si="46"/>
        <v>0</v>
      </c>
      <c r="AC27" s="22">
        <f t="shared" si="47"/>
        <v>0</v>
      </c>
      <c r="AD27" s="22">
        <f t="shared" si="48"/>
        <v>0</v>
      </c>
      <c r="AE27" s="22"/>
      <c r="AF27" s="326">
        <f t="shared" si="49"/>
        <v>0</v>
      </c>
      <c r="AG27" s="326"/>
      <c r="AH27" s="22"/>
      <c r="AI27" s="22"/>
      <c r="AJ27" s="22"/>
      <c r="AK27" s="22"/>
      <c r="AL27" s="101"/>
      <c r="AM27" s="22">
        <f t="shared" si="50"/>
        <v>0</v>
      </c>
      <c r="AN27" s="22"/>
      <c r="AO27" s="22"/>
      <c r="AP27" s="22"/>
      <c r="AQ27" s="22"/>
      <c r="AR27" s="22"/>
      <c r="AS27" s="22"/>
      <c r="AT27" s="22"/>
      <c r="AU27" s="22"/>
      <c r="AV27" s="99"/>
      <c r="AW27"/>
      <c r="AX27"/>
      <c r="AY27"/>
      <c r="AZ27"/>
    </row>
    <row r="28" spans="1:52">
      <c r="A28" s="22"/>
      <c r="B28" s="22" t="str">
        <f t="shared" si="24"/>
        <v/>
      </c>
      <c r="C28" s="22" t="str">
        <f t="shared" si="25"/>
        <v/>
      </c>
      <c r="D28" s="22" t="str">
        <f t="shared" si="26"/>
        <v/>
      </c>
      <c r="E28" s="22" t="str">
        <f t="shared" si="27"/>
        <v/>
      </c>
      <c r="F28" s="22" t="str">
        <f t="shared" si="28"/>
        <v/>
      </c>
      <c r="G28" s="22" t="str">
        <f t="shared" si="29"/>
        <v/>
      </c>
      <c r="H28" s="22" t="str">
        <f t="shared" si="30"/>
        <v/>
      </c>
      <c r="I28" s="22" t="str">
        <f t="shared" si="31"/>
        <v/>
      </c>
      <c r="J28" s="22" t="str">
        <f t="shared" si="32"/>
        <v/>
      </c>
      <c r="K28" s="22" t="str">
        <f t="shared" si="33"/>
        <v/>
      </c>
      <c r="L28" s="22">
        <f t="shared" si="34"/>
        <v>0</v>
      </c>
      <c r="M28" s="22">
        <f t="shared" si="35"/>
        <v>0</v>
      </c>
      <c r="N28" s="22"/>
      <c r="O28" s="326">
        <f t="shared" si="36"/>
        <v>0</v>
      </c>
      <c r="P28" s="326"/>
      <c r="Q28" s="22"/>
      <c r="R28" s="22"/>
      <c r="S28" s="22" t="str">
        <f t="shared" si="37"/>
        <v/>
      </c>
      <c r="T28" s="22" t="str">
        <f t="shared" si="38"/>
        <v/>
      </c>
      <c r="U28" s="22" t="str">
        <f t="shared" si="39"/>
        <v/>
      </c>
      <c r="V28" s="22" t="str">
        <f t="shared" si="40"/>
        <v/>
      </c>
      <c r="W28" s="22" t="str">
        <f t="shared" si="41"/>
        <v/>
      </c>
      <c r="X28" s="22" t="str">
        <f t="shared" si="42"/>
        <v/>
      </c>
      <c r="Y28" s="22" t="str">
        <f t="shared" si="43"/>
        <v/>
      </c>
      <c r="Z28" s="22" t="str">
        <f t="shared" si="44"/>
        <v/>
      </c>
      <c r="AA28" s="22" t="str">
        <f t="shared" si="45"/>
        <v/>
      </c>
      <c r="AB28" s="22" t="str">
        <f t="shared" si="46"/>
        <v/>
      </c>
      <c r="AC28" s="22">
        <f t="shared" si="47"/>
        <v>0</v>
      </c>
      <c r="AD28" s="22">
        <f t="shared" si="48"/>
        <v>0</v>
      </c>
      <c r="AE28" s="22"/>
      <c r="AF28" s="326">
        <f t="shared" si="49"/>
        <v>0</v>
      </c>
      <c r="AG28" s="326"/>
      <c r="AH28" s="22"/>
      <c r="AI28" s="22"/>
      <c r="AJ28" s="22"/>
      <c r="AK28" s="22"/>
      <c r="AL28" s="235"/>
      <c r="AM28" s="22">
        <f t="shared" si="50"/>
        <v>0</v>
      </c>
      <c r="AN28" s="22"/>
      <c r="AO28" s="22"/>
      <c r="AP28" s="22"/>
      <c r="AQ28" s="22"/>
      <c r="AR28" s="22"/>
      <c r="AS28" s="22"/>
      <c r="AT28" s="22"/>
      <c r="AU28" s="22"/>
      <c r="AV28" s="99"/>
      <c r="AW28"/>
      <c r="AX28"/>
      <c r="AY28"/>
      <c r="AZ28"/>
    </row>
    <row r="29" spans="1:52">
      <c r="A29" s="22"/>
      <c r="B29" s="22" t="str">
        <f>B14</f>
        <v/>
      </c>
      <c r="C29" s="22" t="str">
        <f t="shared" si="25"/>
        <v/>
      </c>
      <c r="D29" s="22" t="str">
        <f t="shared" si="26"/>
        <v/>
      </c>
      <c r="E29" s="22" t="str">
        <f t="shared" si="27"/>
        <v/>
      </c>
      <c r="F29" s="22" t="str">
        <f t="shared" si="28"/>
        <v/>
      </c>
      <c r="G29" s="22" t="str">
        <f t="shared" si="29"/>
        <v/>
      </c>
      <c r="H29" s="22" t="str">
        <f t="shared" si="30"/>
        <v/>
      </c>
      <c r="I29" s="22" t="str">
        <f t="shared" si="31"/>
        <v/>
      </c>
      <c r="J29" s="22" t="str">
        <f t="shared" si="32"/>
        <v/>
      </c>
      <c r="K29" s="22" t="str">
        <f t="shared" si="33"/>
        <v/>
      </c>
      <c r="L29" s="22" t="str">
        <f t="shared" si="34"/>
        <v/>
      </c>
      <c r="M29" s="22">
        <f t="shared" si="35"/>
        <v>0</v>
      </c>
      <c r="N29" s="22"/>
      <c r="O29" s="326">
        <f t="shared" si="36"/>
        <v>0</v>
      </c>
      <c r="P29" s="326"/>
      <c r="Q29" s="22"/>
      <c r="R29" s="22"/>
      <c r="S29" s="22" t="str">
        <f t="shared" si="37"/>
        <v/>
      </c>
      <c r="T29" s="22" t="str">
        <f t="shared" si="38"/>
        <v/>
      </c>
      <c r="U29" s="22" t="str">
        <f t="shared" si="39"/>
        <v/>
      </c>
      <c r="V29" s="22" t="str">
        <f t="shared" si="40"/>
        <v/>
      </c>
      <c r="W29" s="22" t="str">
        <f t="shared" si="41"/>
        <v/>
      </c>
      <c r="X29" s="22" t="str">
        <f t="shared" si="42"/>
        <v/>
      </c>
      <c r="Y29" s="22" t="str">
        <f t="shared" si="43"/>
        <v/>
      </c>
      <c r="Z29" s="22" t="str">
        <f t="shared" si="44"/>
        <v/>
      </c>
      <c r="AA29" s="22" t="str">
        <f t="shared" si="45"/>
        <v/>
      </c>
      <c r="AB29" s="22" t="str">
        <f t="shared" si="46"/>
        <v/>
      </c>
      <c r="AC29" s="22" t="str">
        <f t="shared" si="47"/>
        <v/>
      </c>
      <c r="AD29" s="22">
        <f t="shared" si="48"/>
        <v>0</v>
      </c>
      <c r="AE29" s="22"/>
      <c r="AF29" s="326">
        <f t="shared" si="49"/>
        <v>0</v>
      </c>
      <c r="AG29" s="326"/>
      <c r="AH29" s="22"/>
      <c r="AI29" s="22"/>
      <c r="AJ29" s="22"/>
      <c r="AK29" s="22"/>
      <c r="AL29" s="95"/>
      <c r="AM29" s="22">
        <f t="shared" si="50"/>
        <v>0</v>
      </c>
      <c r="AN29" s="22"/>
      <c r="AO29" s="22"/>
      <c r="AP29" s="22"/>
      <c r="AQ29" s="22"/>
      <c r="AR29" s="22"/>
      <c r="AS29" s="22"/>
      <c r="AT29" s="22"/>
      <c r="AU29" s="22"/>
      <c r="AV29" s="99"/>
      <c r="AW29"/>
      <c r="AX29"/>
      <c r="AY29"/>
      <c r="AZ29"/>
    </row>
    <row r="30" spans="1:5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M30" s="22"/>
      <c r="AN30" s="22"/>
      <c r="AO30" s="22"/>
      <c r="AP30" s="22"/>
      <c r="AQ30" s="22"/>
      <c r="AR30" s="22"/>
      <c r="AS30" s="22"/>
      <c r="AT30" s="22"/>
      <c r="AU30" s="22"/>
      <c r="AV30" s="99"/>
      <c r="AW30"/>
      <c r="AX30"/>
      <c r="AY30"/>
      <c r="AZ30"/>
    </row>
    <row r="31" spans="1:5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95"/>
      <c r="AM31" s="22"/>
      <c r="AN31" s="22"/>
      <c r="AO31" s="22"/>
      <c r="AP31" s="22"/>
      <c r="AQ31" s="22"/>
      <c r="AR31" s="22"/>
      <c r="AS31" s="22"/>
      <c r="AT31" s="22"/>
      <c r="AU31" s="22"/>
      <c r="AV31"/>
      <c r="AW31"/>
      <c r="AX31"/>
      <c r="AY31"/>
      <c r="AZ31"/>
    </row>
    <row r="32" spans="1:52">
      <c r="AL32" s="95"/>
    </row>
    <row r="33" spans="38:38">
      <c r="AL33" s="95"/>
    </row>
    <row r="34" spans="38:38">
      <c r="AL34" s="95"/>
    </row>
    <row r="35" spans="38:38">
      <c r="AL35" s="95"/>
    </row>
    <row r="36" spans="38:38">
      <c r="AL36" s="95"/>
    </row>
    <row r="37" spans="38:38">
      <c r="AL37" s="95"/>
    </row>
    <row r="38" spans="38:38">
      <c r="AL38" s="95"/>
    </row>
    <row r="39" spans="38:38">
      <c r="AL39" s="95"/>
    </row>
    <row r="40" spans="38:38">
      <c r="AL40" s="95"/>
    </row>
    <row r="41" spans="38:38">
      <c r="AL41" s="95"/>
    </row>
  </sheetData>
  <mergeCells count="46">
    <mergeCell ref="AF2:AH2"/>
    <mergeCell ref="Q2:S2"/>
    <mergeCell ref="T2:V2"/>
    <mergeCell ref="W2:Y2"/>
    <mergeCell ref="Z2:AB2"/>
    <mergeCell ref="AC2:AE2"/>
    <mergeCell ref="B2:D2"/>
    <mergeCell ref="E2:G2"/>
    <mergeCell ref="H2:J2"/>
    <mergeCell ref="K2:M2"/>
    <mergeCell ref="N2:P2"/>
    <mergeCell ref="O18:P18"/>
    <mergeCell ref="AF18:AG18"/>
    <mergeCell ref="O19:P19"/>
    <mergeCell ref="AF19:AG19"/>
    <mergeCell ref="O20:P20"/>
    <mergeCell ref="AF20:AG20"/>
    <mergeCell ref="O21:P21"/>
    <mergeCell ref="AF21:AG21"/>
    <mergeCell ref="O22:P22"/>
    <mergeCell ref="AF22:AG22"/>
    <mergeCell ref="O23:P23"/>
    <mergeCell ref="AF23:AG23"/>
    <mergeCell ref="O24:P24"/>
    <mergeCell ref="AF24:AG24"/>
    <mergeCell ref="O25:P25"/>
    <mergeCell ref="AF25:AG25"/>
    <mergeCell ref="O26:P26"/>
    <mergeCell ref="AF26:AG26"/>
    <mergeCell ref="O27:P27"/>
    <mergeCell ref="AF27:AG27"/>
    <mergeCell ref="O28:P28"/>
    <mergeCell ref="AF28:AG28"/>
    <mergeCell ref="O29:P29"/>
    <mergeCell ref="AF29:AG29"/>
    <mergeCell ref="B16:D16"/>
    <mergeCell ref="E16:G16"/>
    <mergeCell ref="H16:J16"/>
    <mergeCell ref="K16:M16"/>
    <mergeCell ref="N16:P16"/>
    <mergeCell ref="AF16:AH16"/>
    <mergeCell ref="Q16:S16"/>
    <mergeCell ref="T16:V16"/>
    <mergeCell ref="W16:Y16"/>
    <mergeCell ref="Z16:AB16"/>
    <mergeCell ref="AC16:AE16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78"/>
  <sheetViews>
    <sheetView topLeftCell="A28" zoomScaleNormal="100" workbookViewId="0">
      <selection activeCell="Z6" sqref="Z6"/>
    </sheetView>
  </sheetViews>
  <sheetFormatPr defaultRowHeight="13.2"/>
  <cols>
    <col min="1" max="1" width="0.6640625" customWidth="1"/>
    <col min="2" max="2" width="3.44140625" customWidth="1"/>
    <col min="3" max="3" width="12.21875" customWidth="1"/>
    <col min="4" max="4" width="3.33203125" customWidth="1"/>
    <col min="5" max="5" width="6.109375" customWidth="1"/>
    <col min="6" max="6" width="0.6640625" customWidth="1"/>
    <col min="7" max="8" width="6.109375" customWidth="1"/>
    <col min="9" max="9" width="0.6640625" customWidth="1"/>
    <col min="10" max="11" width="6.109375" customWidth="1"/>
    <col min="12" max="12" width="0.6640625" customWidth="1"/>
    <col min="13" max="14" width="6.109375" customWidth="1"/>
    <col min="15" max="15" width="0.6640625" customWidth="1"/>
    <col min="16" max="17" width="6.109375" customWidth="1"/>
    <col min="18" max="18" width="0.6640625" customWidth="1"/>
    <col min="19" max="20" width="6.109375" customWidth="1"/>
    <col min="21" max="21" width="0.6640625" customWidth="1"/>
    <col min="22" max="22" width="6.109375" customWidth="1"/>
    <col min="23" max="23" width="8.88671875" customWidth="1"/>
    <col min="24" max="24" width="0.44140625" customWidth="1"/>
  </cols>
  <sheetData>
    <row r="1" spans="2:23" ht="14.4">
      <c r="B1" s="181"/>
      <c r="C1" s="181"/>
      <c r="D1" s="182" t="s">
        <v>216</v>
      </c>
      <c r="E1" s="181"/>
      <c r="F1" s="181"/>
      <c r="G1" s="181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1"/>
      <c r="S1" s="181"/>
      <c r="T1" s="181"/>
      <c r="U1" s="181"/>
      <c r="V1" s="181"/>
      <c r="W1" s="181"/>
    </row>
    <row r="2" spans="2:23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292" t="s">
        <v>217</v>
      </c>
      <c r="S2" s="292"/>
      <c r="T2" s="292"/>
      <c r="U2" s="292"/>
      <c r="V2" s="292"/>
      <c r="W2" s="283" t="s">
        <v>312</v>
      </c>
    </row>
    <row r="3" spans="2:23">
      <c r="B3" s="242" t="s">
        <v>35</v>
      </c>
      <c r="C3" s="243" t="s">
        <v>218</v>
      </c>
      <c r="D3" s="244"/>
      <c r="E3" s="296" t="s">
        <v>42</v>
      </c>
      <c r="F3" s="296"/>
      <c r="G3" s="296"/>
      <c r="H3" s="297" t="s">
        <v>43</v>
      </c>
      <c r="I3" s="297"/>
      <c r="J3" s="297"/>
      <c r="K3" s="296" t="s">
        <v>44</v>
      </c>
      <c r="L3" s="296"/>
      <c r="M3" s="296"/>
      <c r="N3" s="297" t="s">
        <v>45</v>
      </c>
      <c r="O3" s="297"/>
      <c r="P3" s="297"/>
      <c r="Q3" s="296" t="s">
        <v>46</v>
      </c>
      <c r="R3" s="296"/>
      <c r="S3" s="296"/>
      <c r="T3" s="298" t="s">
        <v>219</v>
      </c>
      <c r="U3" s="298"/>
      <c r="V3" s="298"/>
      <c r="W3" s="245" t="s">
        <v>220</v>
      </c>
    </row>
    <row r="4" spans="2:23">
      <c r="B4" s="246"/>
      <c r="C4" s="247" t="s">
        <v>221</v>
      </c>
      <c r="D4" s="248" t="s">
        <v>37</v>
      </c>
      <c r="E4" s="249" t="s">
        <v>222</v>
      </c>
      <c r="F4" s="249" t="s">
        <v>26</v>
      </c>
      <c r="G4" s="250" t="s">
        <v>223</v>
      </c>
      <c r="H4" s="249" t="s">
        <v>224</v>
      </c>
      <c r="I4" s="249" t="s">
        <v>26</v>
      </c>
      <c r="J4" s="249" t="s">
        <v>27</v>
      </c>
      <c r="K4" s="251" t="s">
        <v>225</v>
      </c>
      <c r="L4" s="249" t="s">
        <v>26</v>
      </c>
      <c r="M4" s="252" t="s">
        <v>226</v>
      </c>
      <c r="N4" s="251" t="s">
        <v>16</v>
      </c>
      <c r="O4" s="249" t="s">
        <v>26</v>
      </c>
      <c r="P4" s="252" t="s">
        <v>227</v>
      </c>
      <c r="Q4" s="251" t="s">
        <v>228</v>
      </c>
      <c r="R4" s="249" t="s">
        <v>26</v>
      </c>
      <c r="S4" s="252" t="s">
        <v>229</v>
      </c>
      <c r="T4" s="249" t="s">
        <v>230</v>
      </c>
      <c r="U4" s="249" t="s">
        <v>26</v>
      </c>
      <c r="V4" s="252" t="s">
        <v>231</v>
      </c>
      <c r="W4" s="253"/>
    </row>
    <row r="5" spans="2:23">
      <c r="B5" s="254">
        <v>1</v>
      </c>
      <c r="C5" s="255" t="s">
        <v>232</v>
      </c>
      <c r="D5" s="256" t="s">
        <v>38</v>
      </c>
      <c r="E5" s="257"/>
      <c r="F5" s="257" t="s">
        <v>26</v>
      </c>
      <c r="G5" s="258"/>
      <c r="H5" s="257"/>
      <c r="I5" s="257" t="s">
        <v>26</v>
      </c>
      <c r="J5" s="257"/>
      <c r="K5" s="259"/>
      <c r="L5" s="257" t="s">
        <v>26</v>
      </c>
      <c r="M5" s="260"/>
      <c r="N5" s="257"/>
      <c r="O5" s="257" t="s">
        <v>26</v>
      </c>
      <c r="P5" s="257"/>
      <c r="Q5" s="259"/>
      <c r="R5" s="257" t="s">
        <v>26</v>
      </c>
      <c r="S5" s="260"/>
      <c r="T5" s="257"/>
      <c r="U5" s="257" t="s">
        <v>26</v>
      </c>
      <c r="V5" s="260"/>
      <c r="W5" s="261"/>
    </row>
    <row r="6" spans="2:23">
      <c r="B6" s="254"/>
      <c r="C6" s="243" t="s">
        <v>233</v>
      </c>
      <c r="D6" s="256" t="s">
        <v>39</v>
      </c>
      <c r="E6" s="299" t="s">
        <v>224</v>
      </c>
      <c r="F6" s="288"/>
      <c r="G6" s="300"/>
      <c r="H6" s="299" t="s">
        <v>222</v>
      </c>
      <c r="I6" s="288"/>
      <c r="J6" s="288"/>
      <c r="K6" s="288" t="s">
        <v>16</v>
      </c>
      <c r="L6" s="288"/>
      <c r="M6" s="288"/>
      <c r="N6" s="288" t="s">
        <v>225</v>
      </c>
      <c r="O6" s="288"/>
      <c r="P6" s="288"/>
      <c r="Q6" s="288" t="s">
        <v>230</v>
      </c>
      <c r="R6" s="288"/>
      <c r="S6" s="288"/>
      <c r="T6" s="288" t="s">
        <v>228</v>
      </c>
      <c r="U6" s="288"/>
      <c r="V6" s="288"/>
      <c r="W6" s="261"/>
    </row>
    <row r="7" spans="2:23" ht="13.8" thickBot="1">
      <c r="B7" s="262"/>
      <c r="C7" s="263" t="s">
        <v>15</v>
      </c>
      <c r="D7" s="264" t="s">
        <v>40</v>
      </c>
      <c r="E7" s="290" t="s">
        <v>27</v>
      </c>
      <c r="F7" s="290"/>
      <c r="G7" s="290"/>
      <c r="H7" s="289" t="s">
        <v>223</v>
      </c>
      <c r="I7" s="289"/>
      <c r="J7" s="289"/>
      <c r="K7" s="289" t="s">
        <v>227</v>
      </c>
      <c r="L7" s="289"/>
      <c r="M7" s="289"/>
      <c r="N7" s="290" t="s">
        <v>226</v>
      </c>
      <c r="O7" s="290"/>
      <c r="P7" s="290"/>
      <c r="Q7" s="289" t="s">
        <v>231</v>
      </c>
      <c r="R7" s="289"/>
      <c r="S7" s="289"/>
      <c r="T7" s="291" t="s">
        <v>229</v>
      </c>
      <c r="U7" s="291"/>
      <c r="V7" s="291"/>
      <c r="W7" s="265"/>
    </row>
    <row r="8" spans="2:23" ht="5.0999999999999996" customHeight="1" thickTop="1" thickBot="1">
      <c r="B8" s="262"/>
      <c r="C8" s="266" t="s">
        <v>48</v>
      </c>
      <c r="D8" s="267"/>
      <c r="E8" s="284" t="s">
        <v>225</v>
      </c>
      <c r="F8" s="284"/>
      <c r="G8" s="284"/>
      <c r="H8" s="285" t="s">
        <v>223</v>
      </c>
      <c r="I8" s="285"/>
      <c r="J8" s="285"/>
      <c r="K8" s="284" t="s">
        <v>16</v>
      </c>
      <c r="L8" s="284"/>
      <c r="M8" s="284"/>
      <c r="N8" s="285" t="s">
        <v>225</v>
      </c>
      <c r="O8" s="285"/>
      <c r="P8" s="285"/>
      <c r="Q8" s="284" t="s">
        <v>16</v>
      </c>
      <c r="R8" s="284"/>
      <c r="S8" s="284"/>
      <c r="T8" s="286" t="s">
        <v>228</v>
      </c>
      <c r="U8" s="286"/>
      <c r="V8" s="286"/>
      <c r="W8" s="265"/>
    </row>
    <row r="9" spans="2:23" ht="13.8" thickTop="1">
      <c r="B9" s="246"/>
      <c r="C9" s="247" t="s">
        <v>234</v>
      </c>
      <c r="D9" s="268" t="s">
        <v>37</v>
      </c>
      <c r="E9" s="269" t="s">
        <v>228</v>
      </c>
      <c r="F9" s="281" t="s">
        <v>26</v>
      </c>
      <c r="G9" s="270" t="s">
        <v>226</v>
      </c>
      <c r="H9" s="281" t="s">
        <v>230</v>
      </c>
      <c r="I9" s="281" t="s">
        <v>26</v>
      </c>
      <c r="J9" s="281" t="s">
        <v>229</v>
      </c>
      <c r="K9" s="269" t="s">
        <v>16</v>
      </c>
      <c r="L9" s="281" t="s">
        <v>26</v>
      </c>
      <c r="M9" s="270" t="s">
        <v>223</v>
      </c>
      <c r="N9" s="281" t="s">
        <v>222</v>
      </c>
      <c r="O9" s="281" t="s">
        <v>26</v>
      </c>
      <c r="P9" s="281" t="s">
        <v>231</v>
      </c>
      <c r="Q9" s="269" t="s">
        <v>224</v>
      </c>
      <c r="R9" s="281" t="s">
        <v>26</v>
      </c>
      <c r="S9" s="270" t="s">
        <v>227</v>
      </c>
      <c r="T9" s="281" t="s">
        <v>225</v>
      </c>
      <c r="U9" s="281" t="s">
        <v>26</v>
      </c>
      <c r="V9" s="270" t="s">
        <v>27</v>
      </c>
      <c r="W9" s="253"/>
    </row>
    <row r="10" spans="2:23">
      <c r="B10" s="254">
        <v>2</v>
      </c>
      <c r="C10" s="243" t="s">
        <v>235</v>
      </c>
      <c r="D10" s="271" t="s">
        <v>38</v>
      </c>
      <c r="E10" s="259"/>
      <c r="F10" s="257" t="s">
        <v>26</v>
      </c>
      <c r="G10" s="260"/>
      <c r="H10" s="257"/>
      <c r="I10" s="257" t="s">
        <v>26</v>
      </c>
      <c r="J10" s="257"/>
      <c r="K10" s="259"/>
      <c r="L10" s="257" t="s">
        <v>26</v>
      </c>
      <c r="M10" s="260"/>
      <c r="N10" s="257"/>
      <c r="O10" s="257" t="s">
        <v>26</v>
      </c>
      <c r="P10" s="257"/>
      <c r="Q10" s="259"/>
      <c r="R10" s="257" t="s">
        <v>26</v>
      </c>
      <c r="S10" s="260"/>
      <c r="T10" s="257"/>
      <c r="U10" s="257" t="s">
        <v>26</v>
      </c>
      <c r="V10" s="260"/>
      <c r="W10" s="261"/>
    </row>
    <row r="11" spans="2:23">
      <c r="B11" s="254"/>
      <c r="C11" s="243" t="s">
        <v>236</v>
      </c>
      <c r="D11" s="272" t="s">
        <v>39</v>
      </c>
      <c r="E11" s="288" t="s">
        <v>229</v>
      </c>
      <c r="F11" s="288"/>
      <c r="G11" s="288"/>
      <c r="H11" s="288" t="s">
        <v>226</v>
      </c>
      <c r="I11" s="288"/>
      <c r="J11" s="288"/>
      <c r="K11" s="288" t="s">
        <v>231</v>
      </c>
      <c r="L11" s="288"/>
      <c r="M11" s="288"/>
      <c r="N11" s="288" t="s">
        <v>223</v>
      </c>
      <c r="O11" s="288"/>
      <c r="P11" s="288"/>
      <c r="Q11" s="288" t="s">
        <v>27</v>
      </c>
      <c r="R11" s="288"/>
      <c r="S11" s="288"/>
      <c r="T11" s="288" t="s">
        <v>227</v>
      </c>
      <c r="U11" s="288"/>
      <c r="V11" s="288"/>
      <c r="W11" s="261"/>
    </row>
    <row r="12" spans="2:23" ht="13.8" thickBot="1">
      <c r="B12" s="262"/>
      <c r="C12" s="263" t="s">
        <v>15</v>
      </c>
      <c r="D12" s="273" t="s">
        <v>40</v>
      </c>
      <c r="E12" s="289" t="s">
        <v>230</v>
      </c>
      <c r="F12" s="289"/>
      <c r="G12" s="289"/>
      <c r="H12" s="290" t="s">
        <v>228</v>
      </c>
      <c r="I12" s="290"/>
      <c r="J12" s="290"/>
      <c r="K12" s="289" t="s">
        <v>222</v>
      </c>
      <c r="L12" s="289"/>
      <c r="M12" s="289"/>
      <c r="N12" s="290" t="s">
        <v>16</v>
      </c>
      <c r="O12" s="290"/>
      <c r="P12" s="290"/>
      <c r="Q12" s="289" t="s">
        <v>225</v>
      </c>
      <c r="R12" s="289"/>
      <c r="S12" s="289"/>
      <c r="T12" s="291" t="s">
        <v>224</v>
      </c>
      <c r="U12" s="291"/>
      <c r="V12" s="291"/>
      <c r="W12" s="265"/>
    </row>
    <row r="13" spans="2:23" ht="5.0999999999999996" customHeight="1" thickTop="1" thickBot="1">
      <c r="B13" s="262"/>
      <c r="C13" s="266" t="s">
        <v>48</v>
      </c>
      <c r="D13" s="267"/>
      <c r="E13" s="284" t="s">
        <v>16</v>
      </c>
      <c r="F13" s="284"/>
      <c r="G13" s="284"/>
      <c r="H13" s="285" t="s">
        <v>223</v>
      </c>
      <c r="I13" s="285"/>
      <c r="J13" s="285"/>
      <c r="K13" s="284" t="s">
        <v>228</v>
      </c>
      <c r="L13" s="284"/>
      <c r="M13" s="284"/>
      <c r="N13" s="285" t="s">
        <v>223</v>
      </c>
      <c r="O13" s="285"/>
      <c r="P13" s="285"/>
      <c r="Q13" s="284" t="s">
        <v>225</v>
      </c>
      <c r="R13" s="284"/>
      <c r="S13" s="284"/>
      <c r="T13" s="286" t="s">
        <v>228</v>
      </c>
      <c r="U13" s="286"/>
      <c r="V13" s="286"/>
      <c r="W13" s="265"/>
    </row>
    <row r="14" spans="2:23" ht="13.8" thickTop="1">
      <c r="B14" s="246"/>
      <c r="C14" s="247" t="s">
        <v>237</v>
      </c>
      <c r="D14" s="268" t="s">
        <v>37</v>
      </c>
      <c r="E14" s="269" t="s">
        <v>224</v>
      </c>
      <c r="F14" s="281" t="s">
        <v>26</v>
      </c>
      <c r="G14" s="270" t="s">
        <v>16</v>
      </c>
      <c r="H14" s="281" t="s">
        <v>228</v>
      </c>
      <c r="I14" s="281" t="s">
        <v>26</v>
      </c>
      <c r="J14" s="281" t="s">
        <v>238</v>
      </c>
      <c r="K14" s="269" t="s">
        <v>230</v>
      </c>
      <c r="L14" s="281" t="s">
        <v>26</v>
      </c>
      <c r="M14" s="270" t="s">
        <v>27</v>
      </c>
      <c r="N14" s="281" t="s">
        <v>222</v>
      </c>
      <c r="O14" s="281" t="s">
        <v>26</v>
      </c>
      <c r="P14" s="281" t="s">
        <v>227</v>
      </c>
      <c r="Q14" s="269" t="s">
        <v>225</v>
      </c>
      <c r="R14" s="281" t="s">
        <v>26</v>
      </c>
      <c r="S14" s="270" t="s">
        <v>231</v>
      </c>
      <c r="T14" s="281" t="s">
        <v>226</v>
      </c>
      <c r="U14" s="281" t="s">
        <v>26</v>
      </c>
      <c r="V14" s="270" t="s">
        <v>229</v>
      </c>
      <c r="W14" s="253"/>
    </row>
    <row r="15" spans="2:23">
      <c r="B15" s="254">
        <v>3</v>
      </c>
      <c r="C15" s="243" t="s">
        <v>239</v>
      </c>
      <c r="D15" s="271" t="s">
        <v>38</v>
      </c>
      <c r="E15" s="259"/>
      <c r="F15" s="257" t="s">
        <v>26</v>
      </c>
      <c r="G15" s="260"/>
      <c r="H15" s="257"/>
      <c r="I15" s="257" t="s">
        <v>26</v>
      </c>
      <c r="J15" s="257"/>
      <c r="K15" s="259"/>
      <c r="L15" s="257" t="s">
        <v>26</v>
      </c>
      <c r="M15" s="260"/>
      <c r="N15" s="257"/>
      <c r="O15" s="257" t="s">
        <v>26</v>
      </c>
      <c r="P15" s="257"/>
      <c r="Q15" s="259"/>
      <c r="R15" s="257" t="s">
        <v>26</v>
      </c>
      <c r="S15" s="260"/>
      <c r="T15" s="257"/>
      <c r="U15" s="257" t="s">
        <v>26</v>
      </c>
      <c r="V15" s="260"/>
      <c r="W15" s="261"/>
    </row>
    <row r="16" spans="2:23">
      <c r="B16" s="254"/>
      <c r="C16" s="243" t="s">
        <v>240</v>
      </c>
      <c r="D16" s="272" t="s">
        <v>39</v>
      </c>
      <c r="E16" s="288" t="s">
        <v>223</v>
      </c>
      <c r="F16" s="288"/>
      <c r="G16" s="288"/>
      <c r="H16" s="288" t="s">
        <v>224</v>
      </c>
      <c r="I16" s="288"/>
      <c r="J16" s="288"/>
      <c r="K16" s="288" t="s">
        <v>222</v>
      </c>
      <c r="L16" s="288"/>
      <c r="M16" s="288"/>
      <c r="N16" s="288" t="s">
        <v>27</v>
      </c>
      <c r="O16" s="288"/>
      <c r="P16" s="288"/>
      <c r="Q16" s="288" t="s">
        <v>226</v>
      </c>
      <c r="R16" s="288"/>
      <c r="S16" s="288"/>
      <c r="T16" s="288" t="s">
        <v>225</v>
      </c>
      <c r="U16" s="288"/>
      <c r="V16" s="288"/>
      <c r="W16" s="261"/>
    </row>
    <row r="17" spans="2:23" ht="13.8" thickBot="1">
      <c r="B17" s="262"/>
      <c r="C17" s="263" t="s">
        <v>15</v>
      </c>
      <c r="D17" s="273" t="s">
        <v>40</v>
      </c>
      <c r="E17" s="289" t="s">
        <v>228</v>
      </c>
      <c r="F17" s="289"/>
      <c r="G17" s="289"/>
      <c r="H17" s="290" t="s">
        <v>16</v>
      </c>
      <c r="I17" s="290"/>
      <c r="J17" s="290"/>
      <c r="K17" s="289" t="s">
        <v>227</v>
      </c>
      <c r="L17" s="289"/>
      <c r="M17" s="289"/>
      <c r="N17" s="290" t="s">
        <v>230</v>
      </c>
      <c r="O17" s="290"/>
      <c r="P17" s="290"/>
      <c r="Q17" s="289" t="s">
        <v>229</v>
      </c>
      <c r="R17" s="289"/>
      <c r="S17" s="289"/>
      <c r="T17" s="291" t="s">
        <v>231</v>
      </c>
      <c r="U17" s="291"/>
      <c r="V17" s="291"/>
      <c r="W17" s="265"/>
    </row>
    <row r="18" spans="2:23" ht="5.0999999999999996" customHeight="1" thickTop="1" thickBot="1">
      <c r="B18" s="262"/>
      <c r="C18" s="266" t="s">
        <v>48</v>
      </c>
      <c r="D18" s="267"/>
      <c r="E18" s="284" t="s">
        <v>223</v>
      </c>
      <c r="F18" s="284"/>
      <c r="G18" s="284"/>
      <c r="H18" s="285" t="s">
        <v>16</v>
      </c>
      <c r="I18" s="285"/>
      <c r="J18" s="285"/>
      <c r="K18" s="284" t="s">
        <v>223</v>
      </c>
      <c r="L18" s="284"/>
      <c r="M18" s="284"/>
      <c r="N18" s="285" t="s">
        <v>225</v>
      </c>
      <c r="O18" s="285"/>
      <c r="P18" s="285"/>
      <c r="Q18" s="284" t="s">
        <v>228</v>
      </c>
      <c r="R18" s="284"/>
      <c r="S18" s="284"/>
      <c r="T18" s="286" t="s">
        <v>228</v>
      </c>
      <c r="U18" s="286"/>
      <c r="V18" s="286"/>
      <c r="W18" s="265"/>
    </row>
    <row r="19" spans="2:23" ht="13.8" thickTop="1">
      <c r="B19" s="246"/>
      <c r="C19" s="247" t="s">
        <v>241</v>
      </c>
      <c r="D19" s="274" t="s">
        <v>37</v>
      </c>
      <c r="E19" s="249" t="s">
        <v>224</v>
      </c>
      <c r="F19" s="249" t="s">
        <v>26</v>
      </c>
      <c r="G19" s="249" t="s">
        <v>223</v>
      </c>
      <c r="H19" s="251" t="s">
        <v>16</v>
      </c>
      <c r="I19" s="249" t="s">
        <v>26</v>
      </c>
      <c r="J19" s="252" t="s">
        <v>231</v>
      </c>
      <c r="K19" s="251" t="s">
        <v>228</v>
      </c>
      <c r="L19" s="249" t="s">
        <v>26</v>
      </c>
      <c r="M19" s="252" t="s">
        <v>225</v>
      </c>
      <c r="N19" s="249" t="s">
        <v>222</v>
      </c>
      <c r="O19" s="249" t="s">
        <v>26</v>
      </c>
      <c r="P19" s="249" t="s">
        <v>229</v>
      </c>
      <c r="Q19" s="251" t="s">
        <v>230</v>
      </c>
      <c r="R19" s="249" t="s">
        <v>26</v>
      </c>
      <c r="S19" s="252" t="s">
        <v>226</v>
      </c>
      <c r="T19" s="249" t="s">
        <v>227</v>
      </c>
      <c r="U19" s="249" t="s">
        <v>26</v>
      </c>
      <c r="V19" s="252" t="s">
        <v>27</v>
      </c>
      <c r="W19" s="253"/>
    </row>
    <row r="20" spans="2:23">
      <c r="B20" s="254">
        <v>4</v>
      </c>
      <c r="C20" s="243" t="s">
        <v>239</v>
      </c>
      <c r="D20" s="256" t="s">
        <v>38</v>
      </c>
      <c r="E20" s="257"/>
      <c r="F20" s="257" t="s">
        <v>26</v>
      </c>
      <c r="G20" s="260"/>
      <c r="H20" s="257"/>
      <c r="I20" s="257" t="s">
        <v>26</v>
      </c>
      <c r="J20" s="257"/>
      <c r="K20" s="259"/>
      <c r="L20" s="257" t="s">
        <v>26</v>
      </c>
      <c r="M20" s="260"/>
      <c r="N20" s="257"/>
      <c r="O20" s="257" t="s">
        <v>26</v>
      </c>
      <c r="P20" s="257"/>
      <c r="Q20" s="259"/>
      <c r="R20" s="257" t="s">
        <v>26</v>
      </c>
      <c r="S20" s="260"/>
      <c r="T20" s="257"/>
      <c r="U20" s="257" t="s">
        <v>26</v>
      </c>
      <c r="V20" s="260"/>
      <c r="W20" s="261"/>
    </row>
    <row r="21" spans="2:23">
      <c r="B21" s="254"/>
      <c r="C21" s="243" t="s">
        <v>240</v>
      </c>
      <c r="D21" s="272" t="s">
        <v>39</v>
      </c>
      <c r="E21" s="288" t="s">
        <v>231</v>
      </c>
      <c r="F21" s="288"/>
      <c r="G21" s="288"/>
      <c r="H21" s="288" t="s">
        <v>224</v>
      </c>
      <c r="I21" s="288"/>
      <c r="J21" s="288"/>
      <c r="K21" s="288" t="s">
        <v>229</v>
      </c>
      <c r="L21" s="288"/>
      <c r="M21" s="288"/>
      <c r="N21" s="288" t="s">
        <v>225</v>
      </c>
      <c r="O21" s="288"/>
      <c r="P21" s="288"/>
      <c r="Q21" s="288" t="s">
        <v>227</v>
      </c>
      <c r="R21" s="288"/>
      <c r="S21" s="288"/>
      <c r="T21" s="288" t="s">
        <v>230</v>
      </c>
      <c r="U21" s="288"/>
      <c r="V21" s="288"/>
      <c r="W21" s="261"/>
    </row>
    <row r="22" spans="2:23" ht="13.8" thickBot="1">
      <c r="B22" s="262"/>
      <c r="C22" s="263" t="s">
        <v>15</v>
      </c>
      <c r="D22" s="273" t="s">
        <v>40</v>
      </c>
      <c r="E22" s="289" t="s">
        <v>16</v>
      </c>
      <c r="F22" s="289"/>
      <c r="G22" s="289"/>
      <c r="H22" s="290" t="s">
        <v>223</v>
      </c>
      <c r="I22" s="290"/>
      <c r="J22" s="290"/>
      <c r="K22" s="289" t="s">
        <v>222</v>
      </c>
      <c r="L22" s="289"/>
      <c r="M22" s="289"/>
      <c r="N22" s="290" t="s">
        <v>228</v>
      </c>
      <c r="O22" s="290"/>
      <c r="P22" s="290"/>
      <c r="Q22" s="289" t="s">
        <v>27</v>
      </c>
      <c r="R22" s="289"/>
      <c r="S22" s="289"/>
      <c r="T22" s="291" t="s">
        <v>226</v>
      </c>
      <c r="U22" s="291"/>
      <c r="V22" s="291"/>
      <c r="W22" s="265"/>
    </row>
    <row r="23" spans="2:23" ht="5.0999999999999996" customHeight="1" thickTop="1" thickBot="1">
      <c r="B23" s="262"/>
      <c r="C23" s="266" t="s">
        <v>48</v>
      </c>
      <c r="D23" s="267"/>
      <c r="E23" s="284" t="s">
        <v>16</v>
      </c>
      <c r="F23" s="284"/>
      <c r="G23" s="284"/>
      <c r="H23" s="285" t="s">
        <v>223</v>
      </c>
      <c r="I23" s="285"/>
      <c r="J23" s="285"/>
      <c r="K23" s="284" t="s">
        <v>16</v>
      </c>
      <c r="L23" s="284"/>
      <c r="M23" s="284"/>
      <c r="N23" s="285" t="s">
        <v>225</v>
      </c>
      <c r="O23" s="285"/>
      <c r="P23" s="285"/>
      <c r="Q23" s="284" t="s">
        <v>228</v>
      </c>
      <c r="R23" s="284"/>
      <c r="S23" s="284"/>
      <c r="T23" s="286" t="s">
        <v>228</v>
      </c>
      <c r="U23" s="286"/>
      <c r="V23" s="286"/>
      <c r="W23" s="265"/>
    </row>
    <row r="24" spans="2:23" ht="13.8" thickTop="1">
      <c r="B24" s="246"/>
      <c r="C24" s="247" t="s">
        <v>242</v>
      </c>
      <c r="D24" s="268" t="s">
        <v>37</v>
      </c>
      <c r="E24" s="269" t="s">
        <v>228</v>
      </c>
      <c r="F24" s="281" t="s">
        <v>26</v>
      </c>
      <c r="G24" s="270" t="s">
        <v>227</v>
      </c>
      <c r="H24" s="281" t="s">
        <v>222</v>
      </c>
      <c r="I24" s="281" t="s">
        <v>26</v>
      </c>
      <c r="J24" s="281" t="s">
        <v>226</v>
      </c>
      <c r="K24" s="269" t="s">
        <v>16</v>
      </c>
      <c r="L24" s="281" t="s">
        <v>26</v>
      </c>
      <c r="M24" s="270" t="s">
        <v>229</v>
      </c>
      <c r="N24" s="281" t="s">
        <v>224</v>
      </c>
      <c r="O24" s="281" t="s">
        <v>26</v>
      </c>
      <c r="P24" s="281" t="s">
        <v>231</v>
      </c>
      <c r="Q24" s="269" t="s">
        <v>230</v>
      </c>
      <c r="R24" s="281" t="s">
        <v>26</v>
      </c>
      <c r="S24" s="270" t="s">
        <v>225</v>
      </c>
      <c r="T24" s="281" t="s">
        <v>223</v>
      </c>
      <c r="U24" s="281" t="s">
        <v>26</v>
      </c>
      <c r="V24" s="270" t="s">
        <v>27</v>
      </c>
      <c r="W24" s="253"/>
    </row>
    <row r="25" spans="2:23">
      <c r="B25" s="254">
        <v>5</v>
      </c>
      <c r="C25" s="243" t="s">
        <v>235</v>
      </c>
      <c r="D25" s="271" t="s">
        <v>38</v>
      </c>
      <c r="E25" s="259"/>
      <c r="F25" s="257" t="s">
        <v>26</v>
      </c>
      <c r="G25" s="260"/>
      <c r="H25" s="257"/>
      <c r="I25" s="257" t="s">
        <v>26</v>
      </c>
      <c r="J25" s="257"/>
      <c r="K25" s="259"/>
      <c r="L25" s="257" t="s">
        <v>26</v>
      </c>
      <c r="M25" s="260"/>
      <c r="N25" s="257"/>
      <c r="O25" s="257" t="s">
        <v>26</v>
      </c>
      <c r="P25" s="257"/>
      <c r="Q25" s="259"/>
      <c r="R25" s="257" t="s">
        <v>26</v>
      </c>
      <c r="S25" s="260"/>
      <c r="T25" s="257"/>
      <c r="U25" s="257" t="s">
        <v>26</v>
      </c>
      <c r="V25" s="260"/>
      <c r="W25" s="261"/>
    </row>
    <row r="26" spans="2:23">
      <c r="B26" s="254"/>
      <c r="C26" s="243" t="s">
        <v>236</v>
      </c>
      <c r="D26" s="272" t="s">
        <v>39</v>
      </c>
      <c r="E26" s="288" t="s">
        <v>226</v>
      </c>
      <c r="F26" s="288"/>
      <c r="G26" s="288"/>
      <c r="H26" s="288" t="s">
        <v>228</v>
      </c>
      <c r="I26" s="288"/>
      <c r="J26" s="288"/>
      <c r="K26" s="288" t="s">
        <v>231</v>
      </c>
      <c r="L26" s="288"/>
      <c r="M26" s="288"/>
      <c r="N26" s="288" t="s">
        <v>16</v>
      </c>
      <c r="O26" s="288"/>
      <c r="P26" s="288"/>
      <c r="Q26" s="288" t="s">
        <v>27</v>
      </c>
      <c r="R26" s="288"/>
      <c r="S26" s="288"/>
      <c r="T26" s="288" t="s">
        <v>225</v>
      </c>
      <c r="U26" s="288"/>
      <c r="V26" s="288"/>
      <c r="W26" s="261"/>
    </row>
    <row r="27" spans="2:23" ht="13.8" thickBot="1">
      <c r="B27" s="262"/>
      <c r="C27" s="263" t="s">
        <v>15</v>
      </c>
      <c r="D27" s="273" t="s">
        <v>40</v>
      </c>
      <c r="E27" s="289" t="s">
        <v>222</v>
      </c>
      <c r="F27" s="289"/>
      <c r="G27" s="289"/>
      <c r="H27" s="290" t="s">
        <v>227</v>
      </c>
      <c r="I27" s="290"/>
      <c r="J27" s="290"/>
      <c r="K27" s="289" t="s">
        <v>224</v>
      </c>
      <c r="L27" s="289"/>
      <c r="M27" s="289"/>
      <c r="N27" s="290" t="s">
        <v>229</v>
      </c>
      <c r="O27" s="290"/>
      <c r="P27" s="290"/>
      <c r="Q27" s="289" t="s">
        <v>223</v>
      </c>
      <c r="R27" s="289"/>
      <c r="S27" s="289"/>
      <c r="T27" s="291" t="s">
        <v>230</v>
      </c>
      <c r="U27" s="291"/>
      <c r="V27" s="291"/>
      <c r="W27" s="265"/>
    </row>
    <row r="28" spans="2:23" ht="5.0999999999999996" customHeight="1" thickTop="1" thickBot="1">
      <c r="B28" s="262"/>
      <c r="C28" s="266" t="s">
        <v>48</v>
      </c>
      <c r="D28" s="267"/>
      <c r="E28" s="284" t="s">
        <v>16</v>
      </c>
      <c r="F28" s="284"/>
      <c r="G28" s="284"/>
      <c r="H28" s="285" t="s">
        <v>228</v>
      </c>
      <c r="I28" s="285"/>
      <c r="J28" s="285"/>
      <c r="K28" s="284" t="s">
        <v>228</v>
      </c>
      <c r="L28" s="284"/>
      <c r="M28" s="284"/>
      <c r="N28" s="285" t="s">
        <v>225</v>
      </c>
      <c r="O28" s="285"/>
      <c r="P28" s="285"/>
      <c r="Q28" s="284" t="s">
        <v>223</v>
      </c>
      <c r="R28" s="284"/>
      <c r="S28" s="284"/>
      <c r="T28" s="286" t="s">
        <v>225</v>
      </c>
      <c r="U28" s="286"/>
      <c r="V28" s="286"/>
      <c r="W28" s="265"/>
    </row>
    <row r="29" spans="2:23" ht="13.8" thickTop="1">
      <c r="B29" s="246"/>
      <c r="C29" s="247" t="s">
        <v>243</v>
      </c>
      <c r="D29" s="268" t="s">
        <v>37</v>
      </c>
      <c r="E29" s="269" t="s">
        <v>230</v>
      </c>
      <c r="F29" s="281" t="s">
        <v>26</v>
      </c>
      <c r="G29" s="270" t="s">
        <v>228</v>
      </c>
      <c r="H29" s="281" t="s">
        <v>231</v>
      </c>
      <c r="I29" s="281" t="s">
        <v>26</v>
      </c>
      <c r="J29" s="281" t="s">
        <v>27</v>
      </c>
      <c r="K29" s="269" t="s">
        <v>16</v>
      </c>
      <c r="L29" s="281" t="s">
        <v>26</v>
      </c>
      <c r="M29" s="270" t="s">
        <v>226</v>
      </c>
      <c r="N29" s="281" t="s">
        <v>224</v>
      </c>
      <c r="O29" s="281" t="s">
        <v>26</v>
      </c>
      <c r="P29" s="281" t="s">
        <v>229</v>
      </c>
      <c r="Q29" s="269" t="s">
        <v>223</v>
      </c>
      <c r="R29" s="281" t="s">
        <v>26</v>
      </c>
      <c r="S29" s="270" t="s">
        <v>227</v>
      </c>
      <c r="T29" s="281" t="s">
        <v>222</v>
      </c>
      <c r="U29" s="281" t="s">
        <v>26</v>
      </c>
      <c r="V29" s="270" t="s">
        <v>225</v>
      </c>
      <c r="W29" s="253"/>
    </row>
    <row r="30" spans="2:23">
      <c r="B30" s="254">
        <v>6</v>
      </c>
      <c r="C30" s="255" t="s">
        <v>232</v>
      </c>
      <c r="D30" s="271" t="s">
        <v>38</v>
      </c>
      <c r="E30" s="259"/>
      <c r="F30" s="257" t="s">
        <v>26</v>
      </c>
      <c r="G30" s="260"/>
      <c r="H30" s="257"/>
      <c r="I30" s="257" t="s">
        <v>26</v>
      </c>
      <c r="J30" s="257"/>
      <c r="K30" s="259"/>
      <c r="L30" s="257" t="s">
        <v>26</v>
      </c>
      <c r="M30" s="260"/>
      <c r="N30" s="257"/>
      <c r="O30" s="257" t="s">
        <v>26</v>
      </c>
      <c r="P30" s="257"/>
      <c r="Q30" s="259"/>
      <c r="R30" s="257" t="s">
        <v>26</v>
      </c>
      <c r="S30" s="260"/>
      <c r="T30" s="257"/>
      <c r="U30" s="257" t="s">
        <v>26</v>
      </c>
      <c r="V30" s="260"/>
      <c r="W30" s="261"/>
    </row>
    <row r="31" spans="2:23">
      <c r="B31" s="254"/>
      <c r="C31" s="243" t="s">
        <v>244</v>
      </c>
      <c r="D31" s="272" t="s">
        <v>39</v>
      </c>
      <c r="E31" s="288" t="s">
        <v>27</v>
      </c>
      <c r="F31" s="288"/>
      <c r="G31" s="288"/>
      <c r="H31" s="288" t="s">
        <v>230</v>
      </c>
      <c r="I31" s="288"/>
      <c r="J31" s="288"/>
      <c r="K31" s="288" t="s">
        <v>224</v>
      </c>
      <c r="L31" s="288"/>
      <c r="M31" s="288"/>
      <c r="N31" s="288" t="s">
        <v>16</v>
      </c>
      <c r="O31" s="288"/>
      <c r="P31" s="288"/>
      <c r="Q31" s="288" t="s">
        <v>222</v>
      </c>
      <c r="R31" s="288"/>
      <c r="S31" s="288"/>
      <c r="T31" s="288" t="s">
        <v>223</v>
      </c>
      <c r="U31" s="288"/>
      <c r="V31" s="288"/>
      <c r="W31" s="261"/>
    </row>
    <row r="32" spans="2:23" ht="13.8" thickBot="1">
      <c r="B32" s="262"/>
      <c r="C32" s="263" t="s">
        <v>15</v>
      </c>
      <c r="D32" s="273" t="s">
        <v>40</v>
      </c>
      <c r="E32" s="289" t="s">
        <v>231</v>
      </c>
      <c r="F32" s="289"/>
      <c r="G32" s="289"/>
      <c r="H32" s="290" t="s">
        <v>228</v>
      </c>
      <c r="I32" s="290"/>
      <c r="J32" s="290"/>
      <c r="K32" s="289" t="s">
        <v>229</v>
      </c>
      <c r="L32" s="289"/>
      <c r="M32" s="289"/>
      <c r="N32" s="290" t="s">
        <v>226</v>
      </c>
      <c r="O32" s="290"/>
      <c r="P32" s="290"/>
      <c r="Q32" s="289" t="s">
        <v>225</v>
      </c>
      <c r="R32" s="289"/>
      <c r="S32" s="289"/>
      <c r="T32" s="291" t="s">
        <v>227</v>
      </c>
      <c r="U32" s="291"/>
      <c r="V32" s="291"/>
      <c r="W32" s="265"/>
    </row>
    <row r="33" spans="2:23" ht="5.0999999999999996" customHeight="1" thickTop="1" thickBot="1">
      <c r="B33" s="262"/>
      <c r="C33" s="266" t="s">
        <v>48</v>
      </c>
      <c r="D33" s="267"/>
      <c r="E33" s="284" t="s">
        <v>16</v>
      </c>
      <c r="F33" s="284"/>
      <c r="G33" s="284"/>
      <c r="H33" s="285" t="s">
        <v>228</v>
      </c>
      <c r="I33" s="285"/>
      <c r="J33" s="285"/>
      <c r="K33" s="284" t="s">
        <v>223</v>
      </c>
      <c r="L33" s="284"/>
      <c r="M33" s="284"/>
      <c r="N33" s="285" t="s">
        <v>16</v>
      </c>
      <c r="O33" s="285"/>
      <c r="P33" s="285"/>
      <c r="Q33" s="284" t="s">
        <v>225</v>
      </c>
      <c r="R33" s="284"/>
      <c r="S33" s="284"/>
      <c r="T33" s="286" t="s">
        <v>223</v>
      </c>
      <c r="U33" s="286"/>
      <c r="V33" s="286"/>
      <c r="W33" s="265"/>
    </row>
    <row r="34" spans="2:23" ht="13.8" thickTop="1">
      <c r="B34" s="246"/>
      <c r="C34" s="247" t="s">
        <v>245</v>
      </c>
      <c r="D34" s="268" t="s">
        <v>37</v>
      </c>
      <c r="E34" s="269" t="s">
        <v>222</v>
      </c>
      <c r="F34" s="281" t="s">
        <v>26</v>
      </c>
      <c r="G34" s="270" t="s">
        <v>228</v>
      </c>
      <c r="H34" s="281" t="s">
        <v>229</v>
      </c>
      <c r="I34" s="281" t="s">
        <v>26</v>
      </c>
      <c r="J34" s="281" t="s">
        <v>27</v>
      </c>
      <c r="K34" s="269" t="s">
        <v>231</v>
      </c>
      <c r="L34" s="281" t="s">
        <v>26</v>
      </c>
      <c r="M34" s="270" t="s">
        <v>223</v>
      </c>
      <c r="N34" s="281" t="s">
        <v>224</v>
      </c>
      <c r="O34" s="281" t="s">
        <v>26</v>
      </c>
      <c r="P34" s="281" t="s">
        <v>226</v>
      </c>
      <c r="Q34" s="269" t="s">
        <v>16</v>
      </c>
      <c r="R34" s="281" t="s">
        <v>26</v>
      </c>
      <c r="S34" s="270" t="s">
        <v>225</v>
      </c>
      <c r="T34" s="281" t="s">
        <v>230</v>
      </c>
      <c r="U34" s="281" t="s">
        <v>26</v>
      </c>
      <c r="V34" s="270" t="s">
        <v>227</v>
      </c>
      <c r="W34" s="253"/>
    </row>
    <row r="35" spans="2:23">
      <c r="B35" s="254">
        <v>7</v>
      </c>
      <c r="C35" s="243" t="s">
        <v>235</v>
      </c>
      <c r="D35" s="271" t="s">
        <v>38</v>
      </c>
      <c r="E35" s="259"/>
      <c r="F35" s="257" t="s">
        <v>26</v>
      </c>
      <c r="G35" s="260"/>
      <c r="H35" s="257"/>
      <c r="I35" s="257" t="s">
        <v>26</v>
      </c>
      <c r="J35" s="257"/>
      <c r="K35" s="259"/>
      <c r="L35" s="257" t="s">
        <v>26</v>
      </c>
      <c r="M35" s="260"/>
      <c r="N35" s="257"/>
      <c r="O35" s="257" t="s">
        <v>26</v>
      </c>
      <c r="P35" s="257"/>
      <c r="Q35" s="259"/>
      <c r="R35" s="257" t="s">
        <v>26</v>
      </c>
      <c r="S35" s="260"/>
      <c r="T35" s="257"/>
      <c r="U35" s="257" t="s">
        <v>26</v>
      </c>
      <c r="V35" s="260"/>
      <c r="W35" s="261"/>
    </row>
    <row r="36" spans="2:23">
      <c r="B36" s="254"/>
      <c r="C36" s="243" t="s">
        <v>236</v>
      </c>
      <c r="D36" s="272" t="s">
        <v>39</v>
      </c>
      <c r="E36" s="288" t="s">
        <v>229</v>
      </c>
      <c r="F36" s="288"/>
      <c r="G36" s="288"/>
      <c r="H36" s="288" t="s">
        <v>228</v>
      </c>
      <c r="I36" s="288"/>
      <c r="J36" s="288"/>
      <c r="K36" s="288" t="s">
        <v>226</v>
      </c>
      <c r="L36" s="288"/>
      <c r="M36" s="288"/>
      <c r="N36" s="288" t="s">
        <v>223</v>
      </c>
      <c r="O36" s="288"/>
      <c r="P36" s="288"/>
      <c r="Q36" s="288" t="s">
        <v>227</v>
      </c>
      <c r="R36" s="288"/>
      <c r="S36" s="288"/>
      <c r="T36" s="288" t="s">
        <v>225</v>
      </c>
      <c r="U36" s="288"/>
      <c r="V36" s="288"/>
      <c r="W36" s="261"/>
    </row>
    <row r="37" spans="2:23" ht="13.8" thickBot="1">
      <c r="B37" s="262"/>
      <c r="C37" s="263" t="s">
        <v>15</v>
      </c>
      <c r="D37" s="273" t="s">
        <v>40</v>
      </c>
      <c r="E37" s="289" t="s">
        <v>27</v>
      </c>
      <c r="F37" s="289"/>
      <c r="G37" s="289"/>
      <c r="H37" s="290" t="s">
        <v>222</v>
      </c>
      <c r="I37" s="290"/>
      <c r="J37" s="290"/>
      <c r="K37" s="289" t="s">
        <v>224</v>
      </c>
      <c r="L37" s="289"/>
      <c r="M37" s="289"/>
      <c r="N37" s="290" t="s">
        <v>231</v>
      </c>
      <c r="O37" s="290"/>
      <c r="P37" s="290"/>
      <c r="Q37" s="289" t="s">
        <v>230</v>
      </c>
      <c r="R37" s="289"/>
      <c r="S37" s="289"/>
      <c r="T37" s="291" t="s">
        <v>16</v>
      </c>
      <c r="U37" s="291"/>
      <c r="V37" s="291"/>
      <c r="W37" s="265"/>
    </row>
    <row r="38" spans="2:23" ht="5.0999999999999996" customHeight="1" thickTop="1" thickBot="1">
      <c r="B38" s="262"/>
      <c r="C38" s="266" t="s">
        <v>48</v>
      </c>
      <c r="D38" s="267"/>
      <c r="E38" s="284" t="s">
        <v>223</v>
      </c>
      <c r="F38" s="284"/>
      <c r="G38" s="284"/>
      <c r="H38" s="285" t="s">
        <v>228</v>
      </c>
      <c r="I38" s="285"/>
      <c r="J38" s="285"/>
      <c r="K38" s="284" t="s">
        <v>16</v>
      </c>
      <c r="L38" s="284"/>
      <c r="M38" s="284"/>
      <c r="N38" s="285" t="s">
        <v>16</v>
      </c>
      <c r="O38" s="285"/>
      <c r="P38" s="285"/>
      <c r="Q38" s="284" t="s">
        <v>228</v>
      </c>
      <c r="R38" s="284"/>
      <c r="S38" s="284"/>
      <c r="T38" s="286" t="s">
        <v>225</v>
      </c>
      <c r="U38" s="286"/>
      <c r="V38" s="286"/>
      <c r="W38" s="265"/>
    </row>
    <row r="39" spans="2:23" ht="13.8" thickTop="1">
      <c r="B39" s="246"/>
      <c r="C39" s="275" t="s">
        <v>246</v>
      </c>
      <c r="D39" s="268" t="s">
        <v>37</v>
      </c>
      <c r="E39" s="269" t="s">
        <v>224</v>
      </c>
      <c r="F39" s="281" t="s">
        <v>26</v>
      </c>
      <c r="G39" s="270" t="s">
        <v>225</v>
      </c>
      <c r="H39" s="281" t="s">
        <v>16</v>
      </c>
      <c r="I39" s="281" t="s">
        <v>26</v>
      </c>
      <c r="J39" s="281" t="s">
        <v>228</v>
      </c>
      <c r="K39" s="269" t="s">
        <v>222</v>
      </c>
      <c r="L39" s="281" t="s">
        <v>26</v>
      </c>
      <c r="M39" s="270" t="s">
        <v>230</v>
      </c>
      <c r="N39" s="281" t="s">
        <v>231</v>
      </c>
      <c r="O39" s="281" t="s">
        <v>26</v>
      </c>
      <c r="P39" s="281" t="s">
        <v>227</v>
      </c>
      <c r="Q39" s="269" t="s">
        <v>226</v>
      </c>
      <c r="R39" s="281" t="s">
        <v>26</v>
      </c>
      <c r="S39" s="270" t="s">
        <v>27</v>
      </c>
      <c r="T39" s="281" t="s">
        <v>229</v>
      </c>
      <c r="U39" s="281" t="s">
        <v>26</v>
      </c>
      <c r="V39" s="270" t="s">
        <v>223</v>
      </c>
      <c r="W39" s="253"/>
    </row>
    <row r="40" spans="2:23">
      <c r="B40" s="254">
        <v>8</v>
      </c>
      <c r="C40" s="243" t="s">
        <v>235</v>
      </c>
      <c r="D40" s="271" t="s">
        <v>38</v>
      </c>
      <c r="E40" s="259"/>
      <c r="F40" s="257" t="s">
        <v>26</v>
      </c>
      <c r="G40" s="260"/>
      <c r="H40" s="257"/>
      <c r="I40" s="257" t="s">
        <v>26</v>
      </c>
      <c r="J40" s="257"/>
      <c r="K40" s="259"/>
      <c r="L40" s="257" t="s">
        <v>26</v>
      </c>
      <c r="M40" s="260"/>
      <c r="N40" s="257"/>
      <c r="O40" s="257" t="s">
        <v>26</v>
      </c>
      <c r="P40" s="257"/>
      <c r="Q40" s="259"/>
      <c r="R40" s="257" t="s">
        <v>26</v>
      </c>
      <c r="S40" s="260"/>
      <c r="T40" s="257"/>
      <c r="U40" s="257" t="s">
        <v>26</v>
      </c>
      <c r="V40" s="260"/>
      <c r="W40" s="261"/>
    </row>
    <row r="41" spans="2:23">
      <c r="B41" s="254"/>
      <c r="C41" s="243" t="s">
        <v>236</v>
      </c>
      <c r="D41" s="272" t="s">
        <v>39</v>
      </c>
      <c r="E41" s="288" t="s">
        <v>228</v>
      </c>
      <c r="F41" s="288"/>
      <c r="G41" s="288"/>
      <c r="H41" s="288" t="s">
        <v>224</v>
      </c>
      <c r="I41" s="288"/>
      <c r="J41" s="288"/>
      <c r="K41" s="288" t="s">
        <v>227</v>
      </c>
      <c r="L41" s="288"/>
      <c r="M41" s="288"/>
      <c r="N41" s="288" t="s">
        <v>222</v>
      </c>
      <c r="O41" s="288"/>
      <c r="P41" s="288"/>
      <c r="Q41" s="288" t="s">
        <v>229</v>
      </c>
      <c r="R41" s="288"/>
      <c r="S41" s="288"/>
      <c r="T41" s="288" t="s">
        <v>226</v>
      </c>
      <c r="U41" s="288"/>
      <c r="V41" s="288"/>
      <c r="W41" s="261"/>
    </row>
    <row r="42" spans="2:23" ht="13.8" thickBot="1">
      <c r="B42" s="262"/>
      <c r="C42" s="263" t="s">
        <v>15</v>
      </c>
      <c r="D42" s="276" t="s">
        <v>40</v>
      </c>
      <c r="E42" s="289" t="s">
        <v>16</v>
      </c>
      <c r="F42" s="289"/>
      <c r="G42" s="289"/>
      <c r="H42" s="289" t="s">
        <v>225</v>
      </c>
      <c r="I42" s="289"/>
      <c r="J42" s="289"/>
      <c r="K42" s="289" t="s">
        <v>231</v>
      </c>
      <c r="L42" s="289"/>
      <c r="M42" s="289"/>
      <c r="N42" s="290" t="s">
        <v>230</v>
      </c>
      <c r="O42" s="290"/>
      <c r="P42" s="290"/>
      <c r="Q42" s="289" t="s">
        <v>223</v>
      </c>
      <c r="R42" s="289"/>
      <c r="S42" s="289"/>
      <c r="T42" s="291" t="s">
        <v>27</v>
      </c>
      <c r="U42" s="291"/>
      <c r="V42" s="291"/>
      <c r="W42" s="265"/>
    </row>
    <row r="43" spans="2:23" ht="5.0999999999999996" customHeight="1" thickTop="1" thickBot="1">
      <c r="B43" s="262"/>
      <c r="C43" s="266" t="s">
        <v>48</v>
      </c>
      <c r="D43" s="277"/>
      <c r="E43" s="284" t="s">
        <v>16</v>
      </c>
      <c r="F43" s="284"/>
      <c r="G43" s="284"/>
      <c r="H43" s="285" t="s">
        <v>225</v>
      </c>
      <c r="I43" s="285"/>
      <c r="J43" s="285"/>
      <c r="K43" s="284" t="s">
        <v>225</v>
      </c>
      <c r="L43" s="284"/>
      <c r="M43" s="284"/>
      <c r="N43" s="285" t="s">
        <v>228</v>
      </c>
      <c r="O43" s="285"/>
      <c r="P43" s="285"/>
      <c r="Q43" s="284" t="s">
        <v>223</v>
      </c>
      <c r="R43" s="284"/>
      <c r="S43" s="284"/>
      <c r="T43" s="286" t="s">
        <v>228</v>
      </c>
      <c r="U43" s="286"/>
      <c r="V43" s="286"/>
      <c r="W43" s="265"/>
    </row>
    <row r="44" spans="2:23" ht="13.8" thickTop="1">
      <c r="B44" s="246"/>
      <c r="C44" s="247" t="s">
        <v>247</v>
      </c>
      <c r="D44" s="268" t="s">
        <v>37</v>
      </c>
      <c r="E44" s="269" t="s">
        <v>16</v>
      </c>
      <c r="F44" s="281" t="s">
        <v>26</v>
      </c>
      <c r="G44" s="270" t="s">
        <v>230</v>
      </c>
      <c r="H44" s="281" t="s">
        <v>225</v>
      </c>
      <c r="I44" s="281" t="s">
        <v>26</v>
      </c>
      <c r="J44" s="281" t="s">
        <v>223</v>
      </c>
      <c r="K44" s="269" t="s">
        <v>229</v>
      </c>
      <c r="L44" s="281" t="s">
        <v>26</v>
      </c>
      <c r="M44" s="270" t="s">
        <v>227</v>
      </c>
      <c r="N44" s="281" t="s">
        <v>226</v>
      </c>
      <c r="O44" s="281" t="s">
        <v>26</v>
      </c>
      <c r="P44" s="281" t="s">
        <v>231</v>
      </c>
      <c r="Q44" s="269" t="s">
        <v>224</v>
      </c>
      <c r="R44" s="281" t="s">
        <v>26</v>
      </c>
      <c r="S44" s="270" t="s">
        <v>228</v>
      </c>
      <c r="T44" s="281" t="s">
        <v>222</v>
      </c>
      <c r="U44" s="281" t="s">
        <v>26</v>
      </c>
      <c r="V44" s="270" t="s">
        <v>27</v>
      </c>
      <c r="W44" s="253"/>
    </row>
    <row r="45" spans="2:23">
      <c r="B45" s="254">
        <v>9</v>
      </c>
      <c r="C45" s="255" t="s">
        <v>232</v>
      </c>
      <c r="D45" s="271" t="s">
        <v>38</v>
      </c>
      <c r="E45" s="259"/>
      <c r="F45" s="257" t="s">
        <v>26</v>
      </c>
      <c r="G45" s="260"/>
      <c r="H45" s="257"/>
      <c r="I45" s="257" t="s">
        <v>26</v>
      </c>
      <c r="J45" s="257"/>
      <c r="K45" s="259"/>
      <c r="L45" s="257" t="s">
        <v>26</v>
      </c>
      <c r="M45" s="260"/>
      <c r="N45" s="257"/>
      <c r="O45" s="257" t="s">
        <v>26</v>
      </c>
      <c r="P45" s="257"/>
      <c r="Q45" s="259"/>
      <c r="R45" s="257" t="s">
        <v>26</v>
      </c>
      <c r="S45" s="260"/>
      <c r="T45" s="257"/>
      <c r="U45" s="257" t="s">
        <v>26</v>
      </c>
      <c r="V45" s="260"/>
      <c r="W45" s="261"/>
    </row>
    <row r="46" spans="2:23" ht="13.5" customHeight="1">
      <c r="B46" s="254"/>
      <c r="C46" s="243" t="s">
        <v>244</v>
      </c>
      <c r="D46" s="272" t="s">
        <v>39</v>
      </c>
      <c r="E46" s="288" t="s">
        <v>223</v>
      </c>
      <c r="F46" s="288"/>
      <c r="G46" s="288"/>
      <c r="H46" s="288" t="s">
        <v>16</v>
      </c>
      <c r="I46" s="288"/>
      <c r="J46" s="288"/>
      <c r="K46" s="288" t="s">
        <v>231</v>
      </c>
      <c r="L46" s="288"/>
      <c r="M46" s="288"/>
      <c r="N46" s="288" t="s">
        <v>229</v>
      </c>
      <c r="O46" s="288"/>
      <c r="P46" s="288"/>
      <c r="Q46" s="288" t="s">
        <v>222</v>
      </c>
      <c r="R46" s="288"/>
      <c r="S46" s="288"/>
      <c r="T46" s="288" t="s">
        <v>228</v>
      </c>
      <c r="U46" s="288"/>
      <c r="V46" s="288"/>
      <c r="W46" s="261"/>
    </row>
    <row r="47" spans="2:23" ht="13.5" customHeight="1" thickBot="1">
      <c r="B47" s="262"/>
      <c r="C47" s="263" t="s">
        <v>15</v>
      </c>
      <c r="D47" s="273" t="s">
        <v>40</v>
      </c>
      <c r="E47" s="289" t="s">
        <v>225</v>
      </c>
      <c r="F47" s="289"/>
      <c r="G47" s="289"/>
      <c r="H47" s="290" t="s">
        <v>230</v>
      </c>
      <c r="I47" s="290"/>
      <c r="J47" s="290"/>
      <c r="K47" s="289" t="s">
        <v>226</v>
      </c>
      <c r="L47" s="289"/>
      <c r="M47" s="289"/>
      <c r="N47" s="290" t="s">
        <v>227</v>
      </c>
      <c r="O47" s="290"/>
      <c r="P47" s="290"/>
      <c r="Q47" s="289" t="s">
        <v>27</v>
      </c>
      <c r="R47" s="289"/>
      <c r="S47" s="289"/>
      <c r="T47" s="291" t="s">
        <v>224</v>
      </c>
      <c r="U47" s="291"/>
      <c r="V47" s="291"/>
      <c r="W47" s="265"/>
    </row>
    <row r="48" spans="2:23" ht="5.0999999999999996" customHeight="1" thickTop="1" thickBot="1">
      <c r="B48" s="262"/>
      <c r="C48" s="266" t="s">
        <v>48</v>
      </c>
      <c r="D48" s="267"/>
      <c r="E48" s="284" t="s">
        <v>225</v>
      </c>
      <c r="F48" s="284"/>
      <c r="G48" s="284"/>
      <c r="H48" s="285" t="s">
        <v>16</v>
      </c>
      <c r="I48" s="285"/>
      <c r="J48" s="285"/>
      <c r="K48" s="284" t="s">
        <v>223</v>
      </c>
      <c r="L48" s="284"/>
      <c r="M48" s="284"/>
      <c r="N48" s="285" t="s">
        <v>228</v>
      </c>
      <c r="O48" s="285"/>
      <c r="P48" s="285"/>
      <c r="Q48" s="284" t="s">
        <v>223</v>
      </c>
      <c r="R48" s="284"/>
      <c r="S48" s="284"/>
      <c r="T48" s="286" t="s">
        <v>228</v>
      </c>
      <c r="U48" s="286"/>
      <c r="V48" s="286"/>
      <c r="W48" s="265"/>
    </row>
    <row r="49" spans="2:23" ht="13.5" customHeight="1" thickTop="1">
      <c r="B49" s="246"/>
      <c r="C49" s="247" t="s">
        <v>248</v>
      </c>
      <c r="D49" s="268" t="s">
        <v>37</v>
      </c>
      <c r="E49" s="269" t="s">
        <v>228</v>
      </c>
      <c r="F49" s="281" t="s">
        <v>26</v>
      </c>
      <c r="G49" s="270" t="s">
        <v>27</v>
      </c>
      <c r="H49" s="281" t="s">
        <v>16</v>
      </c>
      <c r="I49" s="281" t="s">
        <v>26</v>
      </c>
      <c r="J49" s="281" t="s">
        <v>222</v>
      </c>
      <c r="K49" s="269" t="s">
        <v>224</v>
      </c>
      <c r="L49" s="281" t="s">
        <v>26</v>
      </c>
      <c r="M49" s="270" t="s">
        <v>230</v>
      </c>
      <c r="N49" s="281" t="s">
        <v>225</v>
      </c>
      <c r="O49" s="281" t="s">
        <v>26</v>
      </c>
      <c r="P49" s="281" t="s">
        <v>227</v>
      </c>
      <c r="Q49" s="269" t="s">
        <v>226</v>
      </c>
      <c r="R49" s="281" t="s">
        <v>26</v>
      </c>
      <c r="S49" s="270" t="s">
        <v>223</v>
      </c>
      <c r="T49" s="281" t="s">
        <v>229</v>
      </c>
      <c r="U49" s="281" t="s">
        <v>26</v>
      </c>
      <c r="V49" s="270" t="s">
        <v>231</v>
      </c>
      <c r="W49" s="253"/>
    </row>
    <row r="50" spans="2:23" ht="13.5" customHeight="1">
      <c r="B50" s="254">
        <v>10</v>
      </c>
      <c r="C50" s="243" t="s">
        <v>235</v>
      </c>
      <c r="D50" s="271" t="s">
        <v>38</v>
      </c>
      <c r="E50" s="259"/>
      <c r="F50" s="257" t="s">
        <v>26</v>
      </c>
      <c r="G50" s="260"/>
      <c r="H50" s="257"/>
      <c r="I50" s="257" t="s">
        <v>26</v>
      </c>
      <c r="J50" s="257"/>
      <c r="K50" s="259"/>
      <c r="L50" s="257" t="s">
        <v>26</v>
      </c>
      <c r="M50" s="260"/>
      <c r="N50" s="257"/>
      <c r="O50" s="257" t="s">
        <v>26</v>
      </c>
      <c r="P50" s="257"/>
      <c r="Q50" s="259"/>
      <c r="R50" s="257" t="s">
        <v>26</v>
      </c>
      <c r="S50" s="260"/>
      <c r="T50" s="257"/>
      <c r="U50" s="257" t="s">
        <v>26</v>
      </c>
      <c r="V50" s="260"/>
      <c r="W50" s="261"/>
    </row>
    <row r="51" spans="2:23" ht="13.5" customHeight="1">
      <c r="B51" s="254"/>
      <c r="C51" s="243" t="s">
        <v>236</v>
      </c>
      <c r="D51" s="272" t="s">
        <v>39</v>
      </c>
      <c r="E51" s="288" t="s">
        <v>16</v>
      </c>
      <c r="F51" s="288"/>
      <c r="G51" s="288"/>
      <c r="H51" s="288" t="s">
        <v>27</v>
      </c>
      <c r="I51" s="288"/>
      <c r="J51" s="288"/>
      <c r="K51" s="288" t="s">
        <v>227</v>
      </c>
      <c r="L51" s="288"/>
      <c r="M51" s="288"/>
      <c r="N51" s="288" t="s">
        <v>230</v>
      </c>
      <c r="O51" s="288"/>
      <c r="P51" s="288"/>
      <c r="Q51" s="288" t="s">
        <v>231</v>
      </c>
      <c r="R51" s="288"/>
      <c r="S51" s="288"/>
      <c r="T51" s="288" t="s">
        <v>226</v>
      </c>
      <c r="U51" s="288"/>
      <c r="V51" s="288"/>
      <c r="W51" s="261"/>
    </row>
    <row r="52" spans="2:23" ht="13.5" customHeight="1" thickBot="1">
      <c r="B52" s="262"/>
      <c r="C52" s="263" t="s">
        <v>15</v>
      </c>
      <c r="D52" s="273" t="s">
        <v>40</v>
      </c>
      <c r="E52" s="289" t="s">
        <v>222</v>
      </c>
      <c r="F52" s="289"/>
      <c r="G52" s="289"/>
      <c r="H52" s="290" t="s">
        <v>228</v>
      </c>
      <c r="I52" s="290"/>
      <c r="J52" s="290"/>
      <c r="K52" s="289" t="s">
        <v>225</v>
      </c>
      <c r="L52" s="289"/>
      <c r="M52" s="289"/>
      <c r="N52" s="290" t="s">
        <v>224</v>
      </c>
      <c r="O52" s="290"/>
      <c r="P52" s="290"/>
      <c r="Q52" s="289" t="s">
        <v>229</v>
      </c>
      <c r="R52" s="289"/>
      <c r="S52" s="289"/>
      <c r="T52" s="291" t="s">
        <v>223</v>
      </c>
      <c r="U52" s="291"/>
      <c r="V52" s="291"/>
      <c r="W52" s="265"/>
    </row>
    <row r="53" spans="2:23" ht="5.0999999999999996" customHeight="1" thickTop="1" thickBot="1">
      <c r="B53" s="262"/>
      <c r="C53" s="266" t="s">
        <v>48</v>
      </c>
      <c r="D53" s="267"/>
      <c r="E53" s="284" t="s">
        <v>16</v>
      </c>
      <c r="F53" s="284"/>
      <c r="G53" s="284"/>
      <c r="H53" s="285" t="s">
        <v>228</v>
      </c>
      <c r="I53" s="285"/>
      <c r="J53" s="285"/>
      <c r="K53" s="284" t="s">
        <v>225</v>
      </c>
      <c r="L53" s="284"/>
      <c r="M53" s="284"/>
      <c r="N53" s="285" t="s">
        <v>223</v>
      </c>
      <c r="O53" s="285"/>
      <c r="P53" s="285"/>
      <c r="Q53" s="284" t="s">
        <v>225</v>
      </c>
      <c r="R53" s="284"/>
      <c r="S53" s="284"/>
      <c r="T53" s="286" t="s">
        <v>223</v>
      </c>
      <c r="U53" s="286"/>
      <c r="V53" s="286"/>
      <c r="W53" s="265"/>
    </row>
    <row r="54" spans="2:23" ht="13.5" customHeight="1" thickTop="1">
      <c r="B54" s="246"/>
      <c r="C54" s="247" t="s">
        <v>249</v>
      </c>
      <c r="D54" s="268" t="s">
        <v>37</v>
      </c>
      <c r="E54" s="269" t="s">
        <v>224</v>
      </c>
      <c r="F54" s="281" t="s">
        <v>26</v>
      </c>
      <c r="G54" s="270" t="s">
        <v>222</v>
      </c>
      <c r="H54" s="281" t="s">
        <v>16</v>
      </c>
      <c r="I54" s="281" t="s">
        <v>26</v>
      </c>
      <c r="J54" s="281" t="s">
        <v>27</v>
      </c>
      <c r="K54" s="269" t="s">
        <v>225</v>
      </c>
      <c r="L54" s="281" t="s">
        <v>26</v>
      </c>
      <c r="M54" s="270" t="s">
        <v>229</v>
      </c>
      <c r="N54" s="281" t="s">
        <v>226</v>
      </c>
      <c r="O54" s="281" t="s">
        <v>26</v>
      </c>
      <c r="P54" s="281" t="s">
        <v>227</v>
      </c>
      <c r="Q54" s="269" t="s">
        <v>228</v>
      </c>
      <c r="R54" s="281" t="s">
        <v>26</v>
      </c>
      <c r="S54" s="270" t="s">
        <v>231</v>
      </c>
      <c r="T54" s="281" t="s">
        <v>230</v>
      </c>
      <c r="U54" s="281" t="s">
        <v>26</v>
      </c>
      <c r="V54" s="270" t="s">
        <v>223</v>
      </c>
      <c r="W54" s="253"/>
    </row>
    <row r="55" spans="2:23" ht="13.5" customHeight="1">
      <c r="B55" s="254">
        <v>11</v>
      </c>
      <c r="C55" s="255" t="s">
        <v>232</v>
      </c>
      <c r="D55" s="271" t="s">
        <v>38</v>
      </c>
      <c r="E55" s="259"/>
      <c r="F55" s="257" t="s">
        <v>26</v>
      </c>
      <c r="G55" s="260"/>
      <c r="H55" s="257"/>
      <c r="I55" s="257" t="s">
        <v>26</v>
      </c>
      <c r="J55" s="257"/>
      <c r="K55" s="259"/>
      <c r="L55" s="257" t="s">
        <v>26</v>
      </c>
      <c r="M55" s="260"/>
      <c r="N55" s="257"/>
      <c r="O55" s="257" t="s">
        <v>26</v>
      </c>
      <c r="P55" s="257"/>
      <c r="Q55" s="259"/>
      <c r="R55" s="257" t="s">
        <v>26</v>
      </c>
      <c r="S55" s="260"/>
      <c r="T55" s="257"/>
      <c r="U55" s="257" t="s">
        <v>26</v>
      </c>
      <c r="V55" s="260"/>
      <c r="W55" s="261"/>
    </row>
    <row r="56" spans="2:23" ht="13.5" customHeight="1">
      <c r="B56" s="254"/>
      <c r="C56" s="243" t="s">
        <v>233</v>
      </c>
      <c r="D56" s="272" t="s">
        <v>39</v>
      </c>
      <c r="E56" s="288" t="s">
        <v>27</v>
      </c>
      <c r="F56" s="288"/>
      <c r="G56" s="288"/>
      <c r="H56" s="288" t="s">
        <v>224</v>
      </c>
      <c r="I56" s="288"/>
      <c r="J56" s="288"/>
      <c r="K56" s="288" t="s">
        <v>227</v>
      </c>
      <c r="L56" s="288"/>
      <c r="M56" s="288"/>
      <c r="N56" s="288" t="s">
        <v>229</v>
      </c>
      <c r="O56" s="288"/>
      <c r="P56" s="288"/>
      <c r="Q56" s="288" t="s">
        <v>230</v>
      </c>
      <c r="R56" s="288"/>
      <c r="S56" s="288"/>
      <c r="T56" s="288" t="s">
        <v>231</v>
      </c>
      <c r="U56" s="288"/>
      <c r="V56" s="288"/>
      <c r="W56" s="261"/>
    </row>
    <row r="57" spans="2:23" ht="13.5" customHeight="1" thickBot="1">
      <c r="B57" s="262"/>
      <c r="C57" s="263" t="s">
        <v>15</v>
      </c>
      <c r="D57" s="273" t="s">
        <v>40</v>
      </c>
      <c r="E57" s="289" t="s">
        <v>16</v>
      </c>
      <c r="F57" s="289"/>
      <c r="G57" s="289"/>
      <c r="H57" s="290" t="s">
        <v>222</v>
      </c>
      <c r="I57" s="290"/>
      <c r="J57" s="290"/>
      <c r="K57" s="289" t="s">
        <v>226</v>
      </c>
      <c r="L57" s="289"/>
      <c r="M57" s="289"/>
      <c r="N57" s="290" t="s">
        <v>225</v>
      </c>
      <c r="O57" s="290"/>
      <c r="P57" s="290"/>
      <c r="Q57" s="289" t="s">
        <v>223</v>
      </c>
      <c r="R57" s="289"/>
      <c r="S57" s="289"/>
      <c r="T57" s="291" t="s">
        <v>228</v>
      </c>
      <c r="U57" s="291"/>
      <c r="V57" s="291"/>
      <c r="W57" s="265"/>
    </row>
    <row r="58" spans="2:23" ht="5.0999999999999996" customHeight="1" thickTop="1" thickBot="1">
      <c r="B58" s="262"/>
      <c r="C58" s="266" t="s">
        <v>48</v>
      </c>
      <c r="D58" s="267"/>
      <c r="E58" s="284" t="s">
        <v>225</v>
      </c>
      <c r="F58" s="284"/>
      <c r="G58" s="284"/>
      <c r="H58" s="285" t="s">
        <v>225</v>
      </c>
      <c r="I58" s="285"/>
      <c r="J58" s="285"/>
      <c r="K58" s="284" t="s">
        <v>16</v>
      </c>
      <c r="L58" s="284"/>
      <c r="M58" s="284"/>
      <c r="N58" s="285" t="s">
        <v>16</v>
      </c>
      <c r="O58" s="285"/>
      <c r="P58" s="285"/>
      <c r="Q58" s="284" t="s">
        <v>223</v>
      </c>
      <c r="R58" s="284"/>
      <c r="S58" s="284"/>
      <c r="T58" s="286" t="s">
        <v>228</v>
      </c>
      <c r="U58" s="286"/>
      <c r="V58" s="286"/>
      <c r="W58" s="265"/>
    </row>
    <row r="59" spans="2:23" ht="13.5" customHeight="1" thickTop="1">
      <c r="B59" s="246"/>
      <c r="C59" s="247" t="s">
        <v>250</v>
      </c>
      <c r="D59" s="268" t="s">
        <v>37</v>
      </c>
      <c r="E59" s="269"/>
      <c r="F59" s="281" t="s">
        <v>26</v>
      </c>
      <c r="G59" s="270"/>
      <c r="H59" s="281"/>
      <c r="I59" s="281" t="s">
        <v>26</v>
      </c>
      <c r="J59" s="281"/>
      <c r="K59" s="269"/>
      <c r="L59" s="281" t="s">
        <v>26</v>
      </c>
      <c r="M59" s="270"/>
      <c r="N59" s="281"/>
      <c r="O59" s="281" t="s">
        <v>26</v>
      </c>
      <c r="P59" s="281"/>
      <c r="Q59" s="269"/>
      <c r="R59" s="281" t="s">
        <v>26</v>
      </c>
      <c r="S59" s="270"/>
      <c r="T59" s="281"/>
      <c r="U59" s="281" t="s">
        <v>26</v>
      </c>
      <c r="V59" s="270"/>
      <c r="W59" s="253"/>
    </row>
    <row r="60" spans="2:23" ht="13.5" customHeight="1">
      <c r="B60" s="254">
        <v>12</v>
      </c>
      <c r="C60" s="243" t="s">
        <v>235</v>
      </c>
      <c r="D60" s="271" t="s">
        <v>38</v>
      </c>
      <c r="E60" s="259"/>
      <c r="F60" s="257" t="s">
        <v>26</v>
      </c>
      <c r="G60" s="260"/>
      <c r="H60" s="257"/>
      <c r="I60" s="257" t="s">
        <v>26</v>
      </c>
      <c r="J60" s="257"/>
      <c r="K60" s="259"/>
      <c r="L60" s="257" t="s">
        <v>26</v>
      </c>
      <c r="M60" s="260"/>
      <c r="N60" s="257"/>
      <c r="O60" s="257" t="s">
        <v>26</v>
      </c>
      <c r="P60" s="257"/>
      <c r="Q60" s="259"/>
      <c r="R60" s="257" t="s">
        <v>26</v>
      </c>
      <c r="S60" s="260"/>
      <c r="T60" s="257"/>
      <c r="U60" s="257" t="s">
        <v>26</v>
      </c>
      <c r="V60" s="260"/>
      <c r="W60" s="261"/>
    </row>
    <row r="61" spans="2:23" ht="13.5" customHeight="1">
      <c r="B61" s="254"/>
      <c r="C61" s="243" t="s">
        <v>236</v>
      </c>
      <c r="D61" s="272" t="s">
        <v>39</v>
      </c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61"/>
    </row>
    <row r="62" spans="2:23" ht="13.5" customHeight="1" thickBot="1">
      <c r="B62" s="262"/>
      <c r="C62" s="263" t="s">
        <v>15</v>
      </c>
      <c r="D62" s="273" t="s">
        <v>40</v>
      </c>
      <c r="E62" s="304"/>
      <c r="F62" s="304"/>
      <c r="G62" s="304"/>
      <c r="H62" s="305"/>
      <c r="I62" s="305"/>
      <c r="J62" s="305"/>
      <c r="K62" s="304"/>
      <c r="L62" s="304"/>
      <c r="M62" s="304"/>
      <c r="N62" s="305"/>
      <c r="O62" s="305"/>
      <c r="P62" s="305"/>
      <c r="Q62" s="304"/>
      <c r="R62" s="304"/>
      <c r="S62" s="304"/>
      <c r="T62" s="306"/>
      <c r="U62" s="306"/>
      <c r="V62" s="306"/>
      <c r="W62" s="265"/>
    </row>
    <row r="63" spans="2:23" ht="13.5" customHeight="1" thickTop="1">
      <c r="B63" s="246"/>
      <c r="C63" s="247" t="s">
        <v>251</v>
      </c>
      <c r="D63" s="282" t="s">
        <v>37</v>
      </c>
      <c r="E63" s="269"/>
      <c r="F63" s="281" t="s">
        <v>26</v>
      </c>
      <c r="G63" s="270"/>
      <c r="H63" s="281"/>
      <c r="I63" s="281" t="s">
        <v>26</v>
      </c>
      <c r="J63" s="281"/>
      <c r="K63" s="269"/>
      <c r="L63" s="281" t="s">
        <v>26</v>
      </c>
      <c r="M63" s="270"/>
      <c r="N63" s="281"/>
      <c r="O63" s="281" t="s">
        <v>26</v>
      </c>
      <c r="P63" s="281"/>
      <c r="Q63" s="269"/>
      <c r="R63" s="281" t="s">
        <v>26</v>
      </c>
      <c r="S63" s="270"/>
      <c r="T63" s="281"/>
      <c r="U63" s="281" t="s">
        <v>26</v>
      </c>
      <c r="V63" s="270"/>
      <c r="W63" s="253"/>
    </row>
    <row r="64" spans="2:23" ht="13.5" customHeight="1">
      <c r="B64" s="254">
        <v>13</v>
      </c>
      <c r="C64" s="243" t="s">
        <v>235</v>
      </c>
      <c r="D64" s="271" t="s">
        <v>38</v>
      </c>
      <c r="E64" s="259"/>
      <c r="F64" s="257" t="s">
        <v>26</v>
      </c>
      <c r="G64" s="260"/>
      <c r="H64" s="257"/>
      <c r="I64" s="257" t="s">
        <v>26</v>
      </c>
      <c r="J64" s="257"/>
      <c r="K64" s="259"/>
      <c r="L64" s="257" t="s">
        <v>26</v>
      </c>
      <c r="M64" s="260"/>
      <c r="N64" s="257"/>
      <c r="O64" s="257" t="s">
        <v>26</v>
      </c>
      <c r="P64" s="257"/>
      <c r="Q64" s="259"/>
      <c r="R64" s="257" t="s">
        <v>26</v>
      </c>
      <c r="S64" s="260"/>
      <c r="T64" s="257"/>
      <c r="U64" s="257" t="s">
        <v>26</v>
      </c>
      <c r="V64" s="260"/>
      <c r="W64" s="261"/>
    </row>
    <row r="65" spans="2:23" ht="13.5" customHeight="1">
      <c r="B65" s="254"/>
      <c r="C65" s="243" t="s">
        <v>236</v>
      </c>
      <c r="D65" s="272" t="s">
        <v>39</v>
      </c>
      <c r="E65" s="259"/>
      <c r="F65" s="257" t="s">
        <v>26</v>
      </c>
      <c r="G65" s="260"/>
      <c r="H65" s="257"/>
      <c r="I65" s="257" t="s">
        <v>26</v>
      </c>
      <c r="J65" s="257"/>
      <c r="K65" s="259"/>
      <c r="L65" s="257" t="s">
        <v>26</v>
      </c>
      <c r="M65" s="260"/>
      <c r="N65" s="257"/>
      <c r="O65" s="257" t="s">
        <v>26</v>
      </c>
      <c r="P65" s="257"/>
      <c r="Q65" s="259"/>
      <c r="R65" s="257" t="s">
        <v>26</v>
      </c>
      <c r="S65" s="260"/>
      <c r="T65" s="257"/>
      <c r="U65" s="257" t="s">
        <v>26</v>
      </c>
      <c r="V65" s="260"/>
      <c r="W65" s="261"/>
    </row>
    <row r="66" spans="2:23" ht="13.5" customHeight="1" thickBot="1">
      <c r="B66" s="262"/>
      <c r="C66" s="263" t="s">
        <v>15</v>
      </c>
      <c r="D66" s="273" t="s">
        <v>40</v>
      </c>
      <c r="E66" s="259"/>
      <c r="F66" s="257" t="s">
        <v>26</v>
      </c>
      <c r="G66" s="260"/>
      <c r="H66" s="257"/>
      <c r="I66" s="257" t="s">
        <v>26</v>
      </c>
      <c r="J66" s="257"/>
      <c r="K66" s="259"/>
      <c r="L66" s="257" t="s">
        <v>26</v>
      </c>
      <c r="M66" s="260"/>
      <c r="N66" s="257"/>
      <c r="O66" s="257" t="s">
        <v>26</v>
      </c>
      <c r="P66" s="257"/>
      <c r="Q66" s="259"/>
      <c r="R66" s="257" t="s">
        <v>26</v>
      </c>
      <c r="S66" s="260"/>
      <c r="T66" s="257"/>
      <c r="U66" s="257" t="s">
        <v>26</v>
      </c>
      <c r="V66" s="260"/>
      <c r="W66" s="265"/>
    </row>
    <row r="67" spans="2:23" ht="12" customHeight="1" thickTop="1">
      <c r="B67" s="278" t="s">
        <v>35</v>
      </c>
      <c r="C67" s="279" t="s">
        <v>36</v>
      </c>
      <c r="D67" s="280"/>
      <c r="E67" s="301" t="s">
        <v>42</v>
      </c>
      <c r="F67" s="301"/>
      <c r="G67" s="301"/>
      <c r="H67" s="302" t="s">
        <v>43</v>
      </c>
      <c r="I67" s="302"/>
      <c r="J67" s="302"/>
      <c r="K67" s="301" t="s">
        <v>44</v>
      </c>
      <c r="L67" s="301"/>
      <c r="M67" s="301"/>
      <c r="N67" s="302" t="s">
        <v>45</v>
      </c>
      <c r="O67" s="302"/>
      <c r="P67" s="302"/>
      <c r="Q67" s="301" t="s">
        <v>46</v>
      </c>
      <c r="R67" s="301"/>
      <c r="S67" s="301"/>
      <c r="T67" s="303" t="s">
        <v>219</v>
      </c>
      <c r="U67" s="303"/>
      <c r="V67" s="303"/>
      <c r="W67" s="245" t="s">
        <v>47</v>
      </c>
    </row>
    <row r="68" spans="2:23" ht="13.5" customHeight="1">
      <c r="B68" s="154"/>
      <c r="C68" s="156"/>
      <c r="D68" s="19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59"/>
    </row>
    <row r="69" spans="2:23" ht="13.5" customHeight="1">
      <c r="B69" s="153"/>
      <c r="C69" s="158"/>
      <c r="D69" s="19"/>
      <c r="E69" s="160"/>
      <c r="F69" s="160"/>
      <c r="G69" s="160"/>
      <c r="H69" s="176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78"/>
    </row>
    <row r="70" spans="2:23" ht="13.5" customHeight="1">
      <c r="B70" s="153"/>
      <c r="C70" s="153"/>
      <c r="D70" s="19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178"/>
    </row>
    <row r="71" spans="2:23" ht="13.5" customHeight="1">
      <c r="B71" s="153"/>
      <c r="C71" s="153"/>
      <c r="D71" s="19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159"/>
    </row>
    <row r="72" spans="2:23">
      <c r="B72" s="154"/>
      <c r="C72" s="156"/>
      <c r="D72" s="19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79"/>
    </row>
    <row r="73" spans="2:23">
      <c r="B73" s="177"/>
      <c r="C73" s="158"/>
      <c r="D73" s="19"/>
      <c r="E73" s="160"/>
      <c r="F73" s="160"/>
      <c r="G73" s="160"/>
      <c r="H73" s="176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78"/>
    </row>
    <row r="74" spans="2:23">
      <c r="B74" s="153"/>
      <c r="C74" s="153"/>
      <c r="D74" s="19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180"/>
    </row>
    <row r="75" spans="2:23">
      <c r="B75" s="154"/>
      <c r="C75" s="153"/>
      <c r="D75" s="19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159"/>
    </row>
    <row r="76" spans="2:23">
      <c r="B76" s="152"/>
      <c r="C76" s="153"/>
      <c r="D76" s="15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155"/>
    </row>
    <row r="77" spans="2:23">
      <c r="C77" s="38"/>
    </row>
    <row r="78" spans="2:23">
      <c r="C78" s="38"/>
    </row>
  </sheetData>
  <mergeCells count="253">
    <mergeCell ref="E67:G67"/>
    <mergeCell ref="H67:J67"/>
    <mergeCell ref="K67:M67"/>
    <mergeCell ref="N67:P67"/>
    <mergeCell ref="Q67:S67"/>
    <mergeCell ref="T67:V67"/>
    <mergeCell ref="E51:G51"/>
    <mergeCell ref="H51:J51"/>
    <mergeCell ref="K51:M51"/>
    <mergeCell ref="N51:P51"/>
    <mergeCell ref="Q51:S51"/>
    <mergeCell ref="T51:V51"/>
    <mergeCell ref="E58:G58"/>
    <mergeCell ref="H58:J58"/>
    <mergeCell ref="K58:M58"/>
    <mergeCell ref="N58:P58"/>
    <mergeCell ref="Q58:S58"/>
    <mergeCell ref="T58:V58"/>
    <mergeCell ref="E62:G62"/>
    <mergeCell ref="H62:J62"/>
    <mergeCell ref="K62:M62"/>
    <mergeCell ref="N62:P62"/>
    <mergeCell ref="Q62:S62"/>
    <mergeCell ref="T62:V62"/>
    <mergeCell ref="E74:G74"/>
    <mergeCell ref="H74:J74"/>
    <mergeCell ref="K74:M74"/>
    <mergeCell ref="N74:P74"/>
    <mergeCell ref="Q74:S74"/>
    <mergeCell ref="T74:V74"/>
    <mergeCell ref="E75:G75"/>
    <mergeCell ref="H75:J75"/>
    <mergeCell ref="K75:M75"/>
    <mergeCell ref="N75:P75"/>
    <mergeCell ref="Q75:S75"/>
    <mergeCell ref="T75:V75"/>
    <mergeCell ref="K11:M11"/>
    <mergeCell ref="E18:G18"/>
    <mergeCell ref="H18:J18"/>
    <mergeCell ref="K18:M18"/>
    <mergeCell ref="N18:P18"/>
    <mergeCell ref="Q18:S18"/>
    <mergeCell ref="T18:V18"/>
    <mergeCell ref="E13:G13"/>
    <mergeCell ref="H13:J13"/>
    <mergeCell ref="K13:M13"/>
    <mergeCell ref="N13:P13"/>
    <mergeCell ref="Q13:S13"/>
    <mergeCell ref="T13:V13"/>
    <mergeCell ref="E16:G16"/>
    <mergeCell ref="H16:J16"/>
    <mergeCell ref="K16:M16"/>
    <mergeCell ref="N16:P16"/>
    <mergeCell ref="Q16:S16"/>
    <mergeCell ref="T16:V16"/>
    <mergeCell ref="E17:G17"/>
    <mergeCell ref="H17:J17"/>
    <mergeCell ref="K17:M17"/>
    <mergeCell ref="N17:P17"/>
    <mergeCell ref="Q17:S17"/>
    <mergeCell ref="E3:G3"/>
    <mergeCell ref="H3:J3"/>
    <mergeCell ref="K3:M3"/>
    <mergeCell ref="N3:P3"/>
    <mergeCell ref="Q3:S3"/>
    <mergeCell ref="T3:V3"/>
    <mergeCell ref="K6:M6"/>
    <mergeCell ref="N6:P6"/>
    <mergeCell ref="Q6:S6"/>
    <mergeCell ref="T6:V6"/>
    <mergeCell ref="E6:G6"/>
    <mergeCell ref="H6:J6"/>
    <mergeCell ref="E76:G76"/>
    <mergeCell ref="H76:J76"/>
    <mergeCell ref="K76:M76"/>
    <mergeCell ref="N76:P76"/>
    <mergeCell ref="Q76:S76"/>
    <mergeCell ref="T76:V76"/>
    <mergeCell ref="E23:G23"/>
    <mergeCell ref="H23:J23"/>
    <mergeCell ref="K23:M23"/>
    <mergeCell ref="N23:P23"/>
    <mergeCell ref="Q23:S23"/>
    <mergeCell ref="T23:V23"/>
    <mergeCell ref="E26:G26"/>
    <mergeCell ref="H26:J26"/>
    <mergeCell ref="K26:M26"/>
    <mergeCell ref="N26:P26"/>
    <mergeCell ref="Q26:S26"/>
    <mergeCell ref="T26:V26"/>
    <mergeCell ref="E31:G31"/>
    <mergeCell ref="H31:J31"/>
    <mergeCell ref="K31:M31"/>
    <mergeCell ref="N31:P31"/>
    <mergeCell ref="Q31:S31"/>
    <mergeCell ref="T31:V31"/>
    <mergeCell ref="E38:G38"/>
    <mergeCell ref="H38:J38"/>
    <mergeCell ref="K38:M38"/>
    <mergeCell ref="N38:P38"/>
    <mergeCell ref="Q38:S38"/>
    <mergeCell ref="T38:V38"/>
    <mergeCell ref="E43:G43"/>
    <mergeCell ref="H43:J43"/>
    <mergeCell ref="K43:M43"/>
    <mergeCell ref="N43:P43"/>
    <mergeCell ref="Q43:S43"/>
    <mergeCell ref="T43:V43"/>
    <mergeCell ref="E42:G42"/>
    <mergeCell ref="H42:J42"/>
    <mergeCell ref="K42:M42"/>
    <mergeCell ref="N42:P42"/>
    <mergeCell ref="Q42:S42"/>
    <mergeCell ref="T42:V42"/>
    <mergeCell ref="E41:G41"/>
    <mergeCell ref="H41:J41"/>
    <mergeCell ref="K41:M41"/>
    <mergeCell ref="N41:P41"/>
    <mergeCell ref="Q41:S41"/>
    <mergeCell ref="T41:V41"/>
    <mergeCell ref="E70:G70"/>
    <mergeCell ref="H70:J70"/>
    <mergeCell ref="K70:M70"/>
    <mergeCell ref="N70:P70"/>
    <mergeCell ref="Q70:S70"/>
    <mergeCell ref="T70:V70"/>
    <mergeCell ref="E71:G71"/>
    <mergeCell ref="H71:J71"/>
    <mergeCell ref="K71:M71"/>
    <mergeCell ref="N71:P71"/>
    <mergeCell ref="Q71:S71"/>
    <mergeCell ref="T71:V71"/>
    <mergeCell ref="R2:V2"/>
    <mergeCell ref="E8:G8"/>
    <mergeCell ref="H8:J8"/>
    <mergeCell ref="K8:M8"/>
    <mergeCell ref="N8:P8"/>
    <mergeCell ref="Q8:S8"/>
    <mergeCell ref="T8:V8"/>
    <mergeCell ref="E12:G12"/>
    <mergeCell ref="H12:J12"/>
    <mergeCell ref="K12:M12"/>
    <mergeCell ref="N12:P12"/>
    <mergeCell ref="Q12:S12"/>
    <mergeCell ref="T12:V12"/>
    <mergeCell ref="E7:G7"/>
    <mergeCell ref="H7:J7"/>
    <mergeCell ref="K7:M7"/>
    <mergeCell ref="N11:P11"/>
    <mergeCell ref="Q11:S11"/>
    <mergeCell ref="T11:V11"/>
    <mergeCell ref="N7:P7"/>
    <mergeCell ref="Q7:S7"/>
    <mergeCell ref="T7:V7"/>
    <mergeCell ref="E11:G11"/>
    <mergeCell ref="H11:J11"/>
    <mergeCell ref="T17:V17"/>
    <mergeCell ref="E21:G21"/>
    <mergeCell ref="H21:J21"/>
    <mergeCell ref="K21:M21"/>
    <mergeCell ref="N21:P21"/>
    <mergeCell ref="Q21:S21"/>
    <mergeCell ref="T21:V21"/>
    <mergeCell ref="E28:G28"/>
    <mergeCell ref="H28:J28"/>
    <mergeCell ref="K28:M28"/>
    <mergeCell ref="N28:P28"/>
    <mergeCell ref="Q28:S28"/>
    <mergeCell ref="T28:V28"/>
    <mergeCell ref="E22:G22"/>
    <mergeCell ref="H22:J22"/>
    <mergeCell ref="K22:M22"/>
    <mergeCell ref="N22:P22"/>
    <mergeCell ref="Q22:S22"/>
    <mergeCell ref="T22:V22"/>
    <mergeCell ref="E27:G27"/>
    <mergeCell ref="H27:J27"/>
    <mergeCell ref="K27:M27"/>
    <mergeCell ref="N27:P27"/>
    <mergeCell ref="Q27:S27"/>
    <mergeCell ref="T27:V27"/>
    <mergeCell ref="E32:G32"/>
    <mergeCell ref="H32:J32"/>
    <mergeCell ref="K32:M32"/>
    <mergeCell ref="N32:P32"/>
    <mergeCell ref="Q32:S32"/>
    <mergeCell ref="T32:V32"/>
    <mergeCell ref="E33:G33"/>
    <mergeCell ref="H33:J33"/>
    <mergeCell ref="K33:M33"/>
    <mergeCell ref="N33:P33"/>
    <mergeCell ref="Q33:S33"/>
    <mergeCell ref="T33:V33"/>
    <mergeCell ref="E36:G36"/>
    <mergeCell ref="H36:J36"/>
    <mergeCell ref="K36:M36"/>
    <mergeCell ref="N36:P36"/>
    <mergeCell ref="Q36:S36"/>
    <mergeCell ref="T36:V36"/>
    <mergeCell ref="E37:G37"/>
    <mergeCell ref="H37:J37"/>
    <mergeCell ref="K37:M37"/>
    <mergeCell ref="N37:P37"/>
    <mergeCell ref="Q37:S37"/>
    <mergeCell ref="T37:V37"/>
    <mergeCell ref="E46:G46"/>
    <mergeCell ref="H46:J46"/>
    <mergeCell ref="K46:M46"/>
    <mergeCell ref="N46:P46"/>
    <mergeCell ref="Q46:S46"/>
    <mergeCell ref="T46:V46"/>
    <mergeCell ref="E52:G52"/>
    <mergeCell ref="H52:J52"/>
    <mergeCell ref="K52:M52"/>
    <mergeCell ref="N52:P52"/>
    <mergeCell ref="Q52:S52"/>
    <mergeCell ref="T52:V52"/>
    <mergeCell ref="E48:G48"/>
    <mergeCell ref="H48:J48"/>
    <mergeCell ref="K48:M48"/>
    <mergeCell ref="N48:P48"/>
    <mergeCell ref="Q48:S48"/>
    <mergeCell ref="T48:V48"/>
    <mergeCell ref="T47:V47"/>
    <mergeCell ref="E47:G47"/>
    <mergeCell ref="H47:J47"/>
    <mergeCell ref="K47:M47"/>
    <mergeCell ref="N47:P47"/>
    <mergeCell ref="Q47:S47"/>
    <mergeCell ref="E53:G53"/>
    <mergeCell ref="H53:J53"/>
    <mergeCell ref="K53:M53"/>
    <mergeCell ref="N53:P53"/>
    <mergeCell ref="Q53:S53"/>
    <mergeCell ref="T53:V53"/>
    <mergeCell ref="E61:G61"/>
    <mergeCell ref="H61:J61"/>
    <mergeCell ref="K61:M61"/>
    <mergeCell ref="N61:P61"/>
    <mergeCell ref="Q61:S61"/>
    <mergeCell ref="T61:V61"/>
    <mergeCell ref="E56:G56"/>
    <mergeCell ref="H56:J56"/>
    <mergeCell ref="K56:M56"/>
    <mergeCell ref="N56:P56"/>
    <mergeCell ref="Q56:S56"/>
    <mergeCell ref="T56:V56"/>
    <mergeCell ref="E57:G57"/>
    <mergeCell ref="H57:J57"/>
    <mergeCell ref="K57:M57"/>
    <mergeCell ref="N57:P57"/>
    <mergeCell ref="Q57:S57"/>
    <mergeCell ref="T57:V57"/>
  </mergeCells>
  <phoneticPr fontId="1"/>
  <printOptions horizontalCentered="1"/>
  <pageMargins left="0" right="0" top="0.78740157480314965" bottom="0.59055118110236227" header="0" footer="0"/>
  <pageSetup paperSize="9" scale="96" fitToHeight="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F4FB-5601-4096-953B-E04CCA09B1BF}">
  <dimension ref="A1:AX39"/>
  <sheetViews>
    <sheetView workbookViewId="0">
      <selection activeCell="B2" sqref="B2:D2"/>
    </sheetView>
  </sheetViews>
  <sheetFormatPr defaultRowHeight="13.2"/>
  <cols>
    <col min="1" max="1" width="1.44140625" customWidth="1"/>
    <col min="2" max="9" width="2.109375" customWidth="1"/>
    <col min="10" max="10" width="2.6640625" customWidth="1"/>
    <col min="11" max="22" width="2.109375" customWidth="1"/>
    <col min="23" max="23" width="2.77734375" customWidth="1"/>
    <col min="24" max="37" width="2.109375" customWidth="1"/>
    <col min="38" max="38" width="22.88671875" bestFit="1" customWidth="1"/>
    <col min="39" max="39" width="4" customWidth="1"/>
    <col min="40" max="42" width="3.44140625" bestFit="1" customWidth="1"/>
    <col min="43" max="46" width="4.109375" customWidth="1"/>
    <col min="47" max="47" width="4.6640625" customWidth="1"/>
    <col min="48" max="48" width="7.6640625" customWidth="1"/>
    <col min="49" max="49" width="1.21875" customWidth="1"/>
    <col min="50" max="50" width="7.6640625" customWidth="1"/>
  </cols>
  <sheetData>
    <row r="1" spans="1:50" ht="16.2">
      <c r="B1" s="59" t="s">
        <v>344</v>
      </c>
      <c r="N1" s="60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50" ht="24">
      <c r="B2" s="327" t="s">
        <v>62</v>
      </c>
      <c r="C2" s="328"/>
      <c r="D2" s="329"/>
      <c r="E2" s="330" t="s">
        <v>68</v>
      </c>
      <c r="F2" s="330"/>
      <c r="G2" s="330"/>
      <c r="H2" s="327" t="s">
        <v>87</v>
      </c>
      <c r="I2" s="328"/>
      <c r="J2" s="329"/>
      <c r="K2" s="327" t="s">
        <v>93</v>
      </c>
      <c r="L2" s="328"/>
      <c r="M2" s="329"/>
      <c r="N2" s="327" t="s">
        <v>89</v>
      </c>
      <c r="O2" s="328"/>
      <c r="P2" s="329"/>
      <c r="Q2" s="327" t="s">
        <v>90</v>
      </c>
      <c r="R2" s="328"/>
      <c r="S2" s="329"/>
      <c r="T2" s="327" t="s">
        <v>88</v>
      </c>
      <c r="U2" s="328"/>
      <c r="V2" s="329"/>
      <c r="W2" s="327" t="s">
        <v>86</v>
      </c>
      <c r="X2" s="328"/>
      <c r="Y2" s="329"/>
      <c r="Z2" s="331" t="s">
        <v>22</v>
      </c>
      <c r="AA2" s="332"/>
      <c r="AB2" s="333"/>
      <c r="AC2" s="327" t="s">
        <v>21</v>
      </c>
      <c r="AD2" s="328"/>
      <c r="AE2" s="329"/>
      <c r="AF2" s="327" t="s">
        <v>103</v>
      </c>
      <c r="AG2" s="328"/>
      <c r="AH2" s="329"/>
      <c r="AI2" s="327" t="s">
        <v>106</v>
      </c>
      <c r="AJ2" s="328"/>
      <c r="AK2" s="329"/>
      <c r="AL2" s="65" t="s">
        <v>338</v>
      </c>
      <c r="AM2" s="66" t="s">
        <v>69</v>
      </c>
      <c r="AN2" s="66" t="s">
        <v>70</v>
      </c>
      <c r="AO2" s="66" t="s">
        <v>71</v>
      </c>
      <c r="AP2" s="66" t="s">
        <v>72</v>
      </c>
      <c r="AQ2" s="66" t="s">
        <v>73</v>
      </c>
      <c r="AR2" s="66" t="s">
        <v>74</v>
      </c>
      <c r="AS2" s="66" t="s">
        <v>75</v>
      </c>
      <c r="AT2" s="66" t="s">
        <v>76</v>
      </c>
      <c r="AU2" s="66" t="s">
        <v>77</v>
      </c>
      <c r="AV2" s="67"/>
      <c r="AW2" s="68"/>
      <c r="AX2" s="68"/>
    </row>
    <row r="3" spans="1:50" ht="15" customHeight="1">
      <c r="B3" s="69"/>
      <c r="C3" s="70" t="s">
        <v>78</v>
      </c>
      <c r="D3" s="71"/>
      <c r="E3" s="72"/>
      <c r="F3" s="73" t="str">
        <f>IF(E3="","-",IF(E3&gt;G3,"○",IF(E3&lt;G3,"●","△")))</f>
        <v>-</v>
      </c>
      <c r="G3" s="74"/>
      <c r="H3" s="73"/>
      <c r="I3" s="73" t="str">
        <f>IF(H3="","-",IF(H3&gt;J3,"○",IF(H3&lt;J3,"●","△")))</f>
        <v>-</v>
      </c>
      <c r="J3" s="73"/>
      <c r="K3" s="72"/>
      <c r="L3" s="73" t="str">
        <f>IF(K3="","-",IF(K3&gt;M3,"○",IF(K3&lt;M3,"●","△")))</f>
        <v>-</v>
      </c>
      <c r="M3" s="74"/>
      <c r="N3" s="73"/>
      <c r="O3" s="73" t="str">
        <f>IF(N3="","-",IF(N3&gt;P3,"○",IF(N3&lt;P3,"●","△")))</f>
        <v>-</v>
      </c>
      <c r="P3" s="73"/>
      <c r="Q3" s="72"/>
      <c r="R3" s="73" t="str">
        <f>IF(Q3="","-",IF(Q3&gt;S3,"○",IF(Q3&lt;S3,"●","△")))</f>
        <v>-</v>
      </c>
      <c r="S3" s="74"/>
      <c r="T3" s="73"/>
      <c r="U3" s="73" t="str">
        <f t="shared" ref="U3:U8" si="0">IF(T3="","-",IF(T3&gt;V3,"○",IF(T3&lt;V3,"●","△")))</f>
        <v>-</v>
      </c>
      <c r="V3" s="73"/>
      <c r="W3" s="72"/>
      <c r="X3" s="73" t="str">
        <f t="shared" ref="X3:X9" si="1">IF(W3="","-",IF(W3&gt;Y3,"○",IF(W3&lt;Y3,"●","△")))</f>
        <v>-</v>
      </c>
      <c r="Y3" s="74"/>
      <c r="Z3" s="73"/>
      <c r="AA3" s="73" t="str">
        <f t="shared" ref="AA3:AA10" si="2">IF(Z3="","-",IF(Z3&gt;AB3,"○",IF(Z3&lt;AB3,"●","△")))</f>
        <v>-</v>
      </c>
      <c r="AB3" s="73"/>
      <c r="AC3" s="72"/>
      <c r="AD3" s="73" t="str">
        <f t="shared" ref="AD3:AD11" si="3">IF(AC3="","-",IF(AC3&gt;AE3,"○",IF(AC3&lt;AE3,"●","△")))</f>
        <v>-</v>
      </c>
      <c r="AE3" s="74"/>
      <c r="AF3" s="73"/>
      <c r="AG3" s="73" t="str">
        <f t="shared" ref="AG3:AG12" si="4">IF(AF3="","-",IF(AF3&gt;AH3,"○",IF(AF3&lt;AH3,"●","△")))</f>
        <v>-</v>
      </c>
      <c r="AH3" s="73"/>
      <c r="AI3" s="72"/>
      <c r="AJ3" s="73" t="str">
        <f t="shared" ref="AJ3:AJ13" si="5">IF(AI3="","-",IF(AI3&gt;AK3,"○",IF(AI3&lt;AK3,"●","△")))</f>
        <v>-</v>
      </c>
      <c r="AK3" s="74"/>
      <c r="AL3" s="101" t="s">
        <v>79</v>
      </c>
      <c r="AM3" s="76">
        <f t="shared" ref="AM3:AM14" si="6">(24-COUNTBLANK(B3:AK3))/2</f>
        <v>0</v>
      </c>
      <c r="AN3" s="76">
        <f t="shared" ref="AN3:AN14" si="7">COUNTIF(B3:AK3,"○")</f>
        <v>0</v>
      </c>
      <c r="AO3" s="76">
        <f>COUNTIF(B3:AK3,"●")</f>
        <v>0</v>
      </c>
      <c r="AP3" s="76">
        <f t="shared" ref="AP3:AP14" si="8">COUNTIF(B3:AK3,"△")</f>
        <v>0</v>
      </c>
      <c r="AQ3" s="77">
        <f t="shared" ref="AQ3:AQ14" si="9">O18</f>
        <v>0</v>
      </c>
      <c r="AR3" s="76">
        <f t="shared" ref="AR3:AR14" si="10">AF18</f>
        <v>0</v>
      </c>
      <c r="AS3" s="76">
        <f t="shared" ref="AS3:AS14" si="11">AQ3-AR3</f>
        <v>0</v>
      </c>
      <c r="AT3" s="76">
        <f t="shared" ref="AT3:AT14" si="12">AN3*3+AP3*1-AM18</f>
        <v>0</v>
      </c>
      <c r="AU3" s="78">
        <f t="shared" ref="AU3:AU14" si="13">RANK(AV3,$AV$3:$AV$14)</f>
        <v>1</v>
      </c>
      <c r="AV3" s="22">
        <f>AT3*10000+AS3*100+AQ3</f>
        <v>0</v>
      </c>
      <c r="AW3" s="79"/>
      <c r="AX3" s="79" t="e">
        <f>AT3/AM3</f>
        <v>#DIV/0!</v>
      </c>
    </row>
    <row r="4" spans="1:50" ht="15" customHeight="1">
      <c r="B4" s="80" t="str">
        <f>IF(G3="","",G3)</f>
        <v/>
      </c>
      <c r="C4" s="73" t="str">
        <f t="shared" ref="C4:C14" si="14">IF(B4="","-",IF(B4&gt;D4,"○",IF(B4&lt;D4,"●","△")))</f>
        <v>-</v>
      </c>
      <c r="D4" s="81" t="str">
        <f>IF(E3="","",E3)</f>
        <v/>
      </c>
      <c r="E4" s="82"/>
      <c r="F4" s="70" t="s">
        <v>78</v>
      </c>
      <c r="G4" s="83"/>
      <c r="H4" s="81"/>
      <c r="I4" s="73" t="str">
        <f>IF(H4="","-",IF(H4&gt;J4,"○",IF(H4&lt;J4,"●","△")))</f>
        <v>-</v>
      </c>
      <c r="J4" s="81"/>
      <c r="K4" s="80"/>
      <c r="L4" s="73" t="str">
        <f>IF(K4="","-",IF(K4&gt;M4,"○",IF(K4&lt;M4,"●","△")))</f>
        <v>-</v>
      </c>
      <c r="M4" s="84"/>
      <c r="N4" s="81"/>
      <c r="O4" s="73" t="str">
        <f>IF(N4="","-",IF(N4&gt;P4,"○",IF(N4&lt;P4,"●","△")))</f>
        <v>-</v>
      </c>
      <c r="P4" s="81"/>
      <c r="Q4" s="80"/>
      <c r="R4" s="73" t="str">
        <f>IF(Q4="","-",IF(Q4&gt;S4,"○",IF(Q4&lt;S4,"●","△")))</f>
        <v>-</v>
      </c>
      <c r="S4" s="84"/>
      <c r="T4" s="81"/>
      <c r="U4" s="73" t="str">
        <f t="shared" si="0"/>
        <v>-</v>
      </c>
      <c r="V4" s="81"/>
      <c r="W4" s="80"/>
      <c r="X4" s="73" t="str">
        <f t="shared" si="1"/>
        <v>-</v>
      </c>
      <c r="Y4" s="84"/>
      <c r="Z4" s="81"/>
      <c r="AA4" s="73" t="str">
        <f t="shared" si="2"/>
        <v>-</v>
      </c>
      <c r="AB4" s="81"/>
      <c r="AC4" s="80"/>
      <c r="AD4" s="73" t="str">
        <f t="shared" si="3"/>
        <v>-</v>
      </c>
      <c r="AE4" s="84"/>
      <c r="AF4" s="81"/>
      <c r="AG4" s="73" t="str">
        <f t="shared" si="4"/>
        <v>-</v>
      </c>
      <c r="AH4" s="81"/>
      <c r="AI4" s="80"/>
      <c r="AJ4" s="73" t="str">
        <f t="shared" si="5"/>
        <v>-</v>
      </c>
      <c r="AK4" s="84"/>
      <c r="AL4" s="75" t="s">
        <v>82</v>
      </c>
      <c r="AM4" s="76">
        <f t="shared" si="6"/>
        <v>0</v>
      </c>
      <c r="AN4" s="76">
        <f t="shared" si="7"/>
        <v>0</v>
      </c>
      <c r="AO4" s="76">
        <f>COUNTIF(B4:AK4,"●")</f>
        <v>0</v>
      </c>
      <c r="AP4" s="76">
        <f t="shared" si="8"/>
        <v>0</v>
      </c>
      <c r="AQ4" s="76">
        <f t="shared" si="9"/>
        <v>0</v>
      </c>
      <c r="AR4" s="76">
        <f t="shared" si="10"/>
        <v>0</v>
      </c>
      <c r="AS4" s="76">
        <f t="shared" si="11"/>
        <v>0</v>
      </c>
      <c r="AT4" s="76">
        <f t="shared" si="12"/>
        <v>0</v>
      </c>
      <c r="AU4" s="78">
        <f t="shared" si="13"/>
        <v>1</v>
      </c>
      <c r="AV4" s="22">
        <f t="shared" ref="AV4:AV14" si="15">AT4*10000+AS4*100+AQ4</f>
        <v>0</v>
      </c>
      <c r="AW4" s="79"/>
      <c r="AX4" s="79" t="e">
        <f t="shared" ref="AX4:AX14" si="16">AT4/AM4</f>
        <v>#DIV/0!</v>
      </c>
    </row>
    <row r="5" spans="1:50" ht="15" customHeight="1">
      <c r="B5" s="80" t="str">
        <f>IF(J3="","",J3)</f>
        <v/>
      </c>
      <c r="C5" s="73" t="str">
        <f t="shared" si="14"/>
        <v>-</v>
      </c>
      <c r="D5" s="81" t="str">
        <f>IF(H3="","",H3)</f>
        <v/>
      </c>
      <c r="E5" s="80" t="str">
        <f>IF(J4="","",J4)</f>
        <v/>
      </c>
      <c r="F5" s="73" t="str">
        <f t="shared" ref="F5:F14" si="17">IF(E5="","-",IF(E5&gt;G5,"○",IF(E5&lt;G5,"●","△")))</f>
        <v>-</v>
      </c>
      <c r="G5" s="84" t="str">
        <f>IF(H4="","",H4)</f>
        <v/>
      </c>
      <c r="H5" s="86"/>
      <c r="I5" s="70" t="s">
        <v>78</v>
      </c>
      <c r="J5" s="86"/>
      <c r="K5" s="87"/>
      <c r="L5" s="73" t="str">
        <f>IF(K5="","-",IF(K5&gt;M5,"○",IF(K5&lt;M5,"●","△")))</f>
        <v>-</v>
      </c>
      <c r="M5" s="88"/>
      <c r="N5" s="89"/>
      <c r="O5" s="73" t="str">
        <f>IF(N5="","-",IF(N5&gt;P5,"○",IF(N5&lt;P5,"●","△")))</f>
        <v>-</v>
      </c>
      <c r="P5" s="89"/>
      <c r="Q5" s="87"/>
      <c r="R5" s="73" t="str">
        <f>IF(Q5="","-",IF(Q5&gt;S5,"○",IF(Q5&lt;S5,"●","△")))</f>
        <v>-</v>
      </c>
      <c r="S5" s="88"/>
      <c r="T5" s="89"/>
      <c r="U5" s="73" t="str">
        <f t="shared" si="0"/>
        <v>-</v>
      </c>
      <c r="V5" s="89"/>
      <c r="W5" s="87"/>
      <c r="X5" s="73" t="str">
        <f t="shared" si="1"/>
        <v>-</v>
      </c>
      <c r="Y5" s="88"/>
      <c r="Z5" s="89"/>
      <c r="AA5" s="73" t="str">
        <f t="shared" si="2"/>
        <v>-</v>
      </c>
      <c r="AB5" s="89"/>
      <c r="AC5" s="87"/>
      <c r="AD5" s="73" t="str">
        <f t="shared" si="3"/>
        <v>-</v>
      </c>
      <c r="AE5" s="88"/>
      <c r="AF5" s="89"/>
      <c r="AG5" s="73" t="str">
        <f t="shared" si="4"/>
        <v>-</v>
      </c>
      <c r="AH5" s="89"/>
      <c r="AI5" s="87"/>
      <c r="AJ5" s="73" t="str">
        <f t="shared" si="5"/>
        <v>-</v>
      </c>
      <c r="AK5" s="88"/>
      <c r="AL5" s="103" t="s">
        <v>322</v>
      </c>
      <c r="AM5" s="76">
        <f t="shared" si="6"/>
        <v>0</v>
      </c>
      <c r="AN5" s="76">
        <f t="shared" si="7"/>
        <v>0</v>
      </c>
      <c r="AO5" s="76">
        <f t="shared" ref="AO5:AO14" si="18">COUNTIF(C5:AN5,"●")</f>
        <v>0</v>
      </c>
      <c r="AP5" s="76">
        <f t="shared" si="8"/>
        <v>0</v>
      </c>
      <c r="AQ5" s="76">
        <f t="shared" si="9"/>
        <v>0</v>
      </c>
      <c r="AR5" s="76">
        <f t="shared" si="10"/>
        <v>0</v>
      </c>
      <c r="AS5" s="76">
        <f t="shared" si="11"/>
        <v>0</v>
      </c>
      <c r="AT5" s="76">
        <f t="shared" si="12"/>
        <v>0</v>
      </c>
      <c r="AU5" s="78">
        <f t="shared" si="13"/>
        <v>1</v>
      </c>
      <c r="AV5" s="22">
        <f t="shared" si="15"/>
        <v>0</v>
      </c>
      <c r="AW5" s="79"/>
      <c r="AX5" s="79" t="e">
        <f t="shared" si="16"/>
        <v>#DIV/0!</v>
      </c>
    </row>
    <row r="6" spans="1:50" ht="15" customHeight="1">
      <c r="B6" s="80" t="str">
        <f>IF(M3="","",M3)</f>
        <v/>
      </c>
      <c r="C6" s="81" t="str">
        <f t="shared" si="14"/>
        <v>-</v>
      </c>
      <c r="D6" s="84" t="str">
        <f>IF(K3="","",K3)</f>
        <v/>
      </c>
      <c r="E6" s="72" t="str">
        <f>IF(M4="","",M4)</f>
        <v/>
      </c>
      <c r="F6" s="73" t="str">
        <f t="shared" si="17"/>
        <v>-</v>
      </c>
      <c r="G6" s="88" t="str">
        <f>IF(K4="","",K4)</f>
        <v/>
      </c>
      <c r="H6" s="73" t="str">
        <f>IF(M5="","",M5)</f>
        <v/>
      </c>
      <c r="I6" s="73" t="str">
        <f t="shared" ref="I6:I14" si="19">IF(H6="","-",IF(H6&gt;J6,"○",IF(H6&lt;J6,"●","△")))</f>
        <v>-</v>
      </c>
      <c r="J6" s="73" t="str">
        <f>IF(K5="","",K5)</f>
        <v/>
      </c>
      <c r="K6" s="90"/>
      <c r="L6" s="70" t="s">
        <v>78</v>
      </c>
      <c r="M6" s="91"/>
      <c r="N6" s="73"/>
      <c r="O6" s="73" t="str">
        <f>IF(N6="","-",IF(N6&gt;P6,"○",IF(N6&lt;P6,"●","△")))</f>
        <v>-</v>
      </c>
      <c r="P6" s="73"/>
      <c r="Q6" s="72"/>
      <c r="R6" s="73" t="str">
        <f>IF(Q6="","-",IF(Q6&gt;S6,"○",IF(Q6&lt;S6,"●","△")))</f>
        <v>-</v>
      </c>
      <c r="S6" s="74"/>
      <c r="T6" s="73"/>
      <c r="U6" s="73" t="str">
        <f t="shared" si="0"/>
        <v>-</v>
      </c>
      <c r="V6" s="73"/>
      <c r="W6" s="72"/>
      <c r="X6" s="73" t="str">
        <f t="shared" si="1"/>
        <v>-</v>
      </c>
      <c r="Y6" s="74"/>
      <c r="Z6" s="73"/>
      <c r="AA6" s="73" t="str">
        <f t="shared" si="2"/>
        <v>-</v>
      </c>
      <c r="AB6" s="73"/>
      <c r="AC6" s="72"/>
      <c r="AD6" s="73" t="str">
        <f t="shared" si="3"/>
        <v>-</v>
      </c>
      <c r="AE6" s="74"/>
      <c r="AF6" s="73"/>
      <c r="AG6" s="73" t="str">
        <f t="shared" si="4"/>
        <v>-</v>
      </c>
      <c r="AH6" s="73"/>
      <c r="AI6" s="72"/>
      <c r="AJ6" s="73" t="str">
        <f t="shared" si="5"/>
        <v>-</v>
      </c>
      <c r="AK6" s="74"/>
      <c r="AL6" s="75" t="s">
        <v>244</v>
      </c>
      <c r="AM6" s="76">
        <f t="shared" si="6"/>
        <v>0</v>
      </c>
      <c r="AN6" s="76">
        <f t="shared" si="7"/>
        <v>0</v>
      </c>
      <c r="AO6" s="76">
        <f t="shared" si="18"/>
        <v>0</v>
      </c>
      <c r="AP6" s="76">
        <f t="shared" si="8"/>
        <v>0</v>
      </c>
      <c r="AQ6" s="76">
        <f t="shared" si="9"/>
        <v>0</v>
      </c>
      <c r="AR6" s="76">
        <f t="shared" si="10"/>
        <v>0</v>
      </c>
      <c r="AS6" s="76">
        <f t="shared" si="11"/>
        <v>0</v>
      </c>
      <c r="AT6" s="76">
        <f>AN6*3+AP6*1-AM21</f>
        <v>0</v>
      </c>
      <c r="AU6" s="78">
        <f t="shared" si="13"/>
        <v>1</v>
      </c>
      <c r="AV6" s="22">
        <f t="shared" si="15"/>
        <v>0</v>
      </c>
      <c r="AW6" s="79"/>
      <c r="AX6" s="79" t="e">
        <f t="shared" si="16"/>
        <v>#DIV/0!</v>
      </c>
    </row>
    <row r="7" spans="1:50" ht="15" customHeight="1">
      <c r="B7" s="87" t="str">
        <f>IF(P3="","",P3)</f>
        <v/>
      </c>
      <c r="C7" s="89" t="str">
        <f t="shared" si="14"/>
        <v>-</v>
      </c>
      <c r="D7" s="84" t="str">
        <f>IF(N3="","",N3)</f>
        <v/>
      </c>
      <c r="E7" s="80" t="str">
        <f>IF(P4="","",P4)</f>
        <v/>
      </c>
      <c r="F7" s="73" t="str">
        <f t="shared" si="17"/>
        <v>-</v>
      </c>
      <c r="G7" s="84" t="str">
        <f>IF(N4="","",N4)</f>
        <v/>
      </c>
      <c r="H7" s="81" t="str">
        <f>IF(P5="","",P5)</f>
        <v/>
      </c>
      <c r="I7" s="73" t="str">
        <f t="shared" si="19"/>
        <v>-</v>
      </c>
      <c r="J7" s="81" t="str">
        <f>IF(N5="","",N5)</f>
        <v/>
      </c>
      <c r="K7" s="80" t="str">
        <f>IF(P6="","",P6)</f>
        <v/>
      </c>
      <c r="L7" s="73" t="str">
        <f t="shared" ref="L7:L14" si="20">IF(K7="","-",IF(K7&gt;M7,"○",IF(K7&lt;M7,"●","△")))</f>
        <v>-</v>
      </c>
      <c r="M7" s="84" t="str">
        <f>IF(N6="","",N6)</f>
        <v/>
      </c>
      <c r="N7" s="70"/>
      <c r="O7" s="70" t="s">
        <v>78</v>
      </c>
      <c r="P7" s="70"/>
      <c r="Q7" s="80"/>
      <c r="R7" s="73" t="str">
        <f>IF(Q7="","-",IF(Q7&gt;S7,"○",IF(Q7&lt;S7,"●","△")))</f>
        <v>-</v>
      </c>
      <c r="S7" s="84"/>
      <c r="T7" s="81"/>
      <c r="U7" s="73" t="str">
        <f t="shared" si="0"/>
        <v>-</v>
      </c>
      <c r="V7" s="81"/>
      <c r="W7" s="80"/>
      <c r="X7" s="73" t="str">
        <f t="shared" si="1"/>
        <v>-</v>
      </c>
      <c r="Y7" s="84"/>
      <c r="Z7" s="81"/>
      <c r="AA7" s="73" t="str">
        <f t="shared" si="2"/>
        <v>-</v>
      </c>
      <c r="AB7" s="81"/>
      <c r="AC7" s="80"/>
      <c r="AD7" s="73" t="str">
        <f t="shared" si="3"/>
        <v>-</v>
      </c>
      <c r="AE7" s="84"/>
      <c r="AF7" s="81"/>
      <c r="AG7" s="73" t="str">
        <f t="shared" si="4"/>
        <v>-</v>
      </c>
      <c r="AH7" s="81"/>
      <c r="AI7" s="80"/>
      <c r="AJ7" s="73" t="str">
        <f t="shared" si="5"/>
        <v>-</v>
      </c>
      <c r="AK7" s="84"/>
      <c r="AL7" s="75" t="s">
        <v>323</v>
      </c>
      <c r="AM7" s="76">
        <f t="shared" si="6"/>
        <v>0</v>
      </c>
      <c r="AN7" s="76">
        <f t="shared" si="7"/>
        <v>0</v>
      </c>
      <c r="AO7" s="76">
        <f t="shared" si="18"/>
        <v>0</v>
      </c>
      <c r="AP7" s="76">
        <f t="shared" si="8"/>
        <v>0</v>
      </c>
      <c r="AQ7" s="76">
        <f t="shared" si="9"/>
        <v>0</v>
      </c>
      <c r="AR7" s="76">
        <f t="shared" si="10"/>
        <v>0</v>
      </c>
      <c r="AS7" s="76">
        <f>AQ7-AR7</f>
        <v>0</v>
      </c>
      <c r="AT7" s="76">
        <f t="shared" si="12"/>
        <v>0</v>
      </c>
      <c r="AU7" s="78">
        <f t="shared" si="13"/>
        <v>1</v>
      </c>
      <c r="AV7" s="22">
        <f t="shared" si="15"/>
        <v>0</v>
      </c>
      <c r="AW7" s="79"/>
      <c r="AX7" s="79" t="e">
        <f t="shared" si="16"/>
        <v>#DIV/0!</v>
      </c>
    </row>
    <row r="8" spans="1:50" ht="15" customHeight="1">
      <c r="B8" s="80" t="str">
        <f>IF(S3="","",S3)</f>
        <v/>
      </c>
      <c r="C8" s="81" t="str">
        <f t="shared" si="14"/>
        <v>-</v>
      </c>
      <c r="D8" s="84" t="str">
        <f>IF(Q3="","",Q3)</f>
        <v/>
      </c>
      <c r="E8" s="87" t="str">
        <f>IF(S4="","",S4)</f>
        <v/>
      </c>
      <c r="F8" s="73" t="str">
        <f t="shared" si="17"/>
        <v>-</v>
      </c>
      <c r="G8" s="88" t="str">
        <f>IF(Q4="","",Q4)</f>
        <v/>
      </c>
      <c r="H8" s="89" t="str">
        <f>IF(S5="","",S5)</f>
        <v/>
      </c>
      <c r="I8" s="73" t="str">
        <f t="shared" si="19"/>
        <v>-</v>
      </c>
      <c r="J8" s="89" t="str">
        <f>IF(Q5="","",Q5)</f>
        <v/>
      </c>
      <c r="K8" s="87" t="str">
        <f>IF(S6="","",S6)</f>
        <v/>
      </c>
      <c r="L8" s="73" t="str">
        <f t="shared" si="20"/>
        <v>-</v>
      </c>
      <c r="M8" s="88" t="str">
        <f>IF(Q6="","",Q6)</f>
        <v/>
      </c>
      <c r="N8" s="89" t="str">
        <f>IF(S7="","",S7)</f>
        <v/>
      </c>
      <c r="O8" s="73" t="str">
        <f t="shared" ref="O8:O14" si="21">IF(N8="","-",IF(N8&gt;P8,"○",IF(N8&lt;P8,"●","△")))</f>
        <v>-</v>
      </c>
      <c r="P8" s="89" t="str">
        <f>IF(Q7="","",Q7)</f>
        <v/>
      </c>
      <c r="Q8" s="92"/>
      <c r="R8" s="70" t="s">
        <v>78</v>
      </c>
      <c r="S8" s="93"/>
      <c r="T8" s="89"/>
      <c r="U8" s="73" t="str">
        <f t="shared" si="0"/>
        <v>-</v>
      </c>
      <c r="V8" s="89"/>
      <c r="W8" s="87"/>
      <c r="X8" s="73" t="str">
        <f t="shared" si="1"/>
        <v>-</v>
      </c>
      <c r="Y8" s="88"/>
      <c r="Z8" s="89"/>
      <c r="AA8" s="73" t="str">
        <f t="shared" si="2"/>
        <v>-</v>
      </c>
      <c r="AB8" s="89"/>
      <c r="AC8" s="87"/>
      <c r="AD8" s="73" t="str">
        <f t="shared" si="3"/>
        <v>-</v>
      </c>
      <c r="AE8" s="88"/>
      <c r="AF8" s="89"/>
      <c r="AG8" s="73" t="str">
        <f t="shared" si="4"/>
        <v>-</v>
      </c>
      <c r="AH8" s="89"/>
      <c r="AI8" s="87"/>
      <c r="AJ8" s="73" t="str">
        <f t="shared" si="5"/>
        <v>-</v>
      </c>
      <c r="AK8" s="88"/>
      <c r="AL8" s="75" t="s">
        <v>324</v>
      </c>
      <c r="AM8" s="76">
        <f t="shared" si="6"/>
        <v>0</v>
      </c>
      <c r="AN8" s="76">
        <f t="shared" si="7"/>
        <v>0</v>
      </c>
      <c r="AO8" s="76">
        <f t="shared" si="18"/>
        <v>0</v>
      </c>
      <c r="AP8" s="76">
        <f t="shared" si="8"/>
        <v>0</v>
      </c>
      <c r="AQ8" s="76">
        <f t="shared" si="9"/>
        <v>0</v>
      </c>
      <c r="AR8" s="76">
        <f t="shared" si="10"/>
        <v>0</v>
      </c>
      <c r="AS8" s="76">
        <f t="shared" si="11"/>
        <v>0</v>
      </c>
      <c r="AT8" s="76">
        <f t="shared" si="12"/>
        <v>0</v>
      </c>
      <c r="AU8" s="78">
        <f t="shared" si="13"/>
        <v>1</v>
      </c>
      <c r="AV8" s="22">
        <f t="shared" si="15"/>
        <v>0</v>
      </c>
      <c r="AW8" s="79"/>
      <c r="AX8" s="79" t="e">
        <f t="shared" si="16"/>
        <v>#DIV/0!</v>
      </c>
    </row>
    <row r="9" spans="1:50" ht="15" customHeight="1">
      <c r="B9" s="87" t="str">
        <f>IF(V3="","",V3)</f>
        <v/>
      </c>
      <c r="C9" s="89" t="str">
        <f t="shared" si="14"/>
        <v>-</v>
      </c>
      <c r="D9" s="89" t="str">
        <f>IF(T3="","",T3)</f>
        <v/>
      </c>
      <c r="E9" s="80" t="str">
        <f>IF(V4="","",V4)</f>
        <v/>
      </c>
      <c r="F9" s="73" t="str">
        <f t="shared" si="17"/>
        <v>-</v>
      </c>
      <c r="G9" s="84" t="str">
        <f>IF(T4="","",T4)</f>
        <v/>
      </c>
      <c r="H9" s="81" t="str">
        <f>IF(V5="","",V5)</f>
        <v/>
      </c>
      <c r="I9" s="73" t="str">
        <f t="shared" si="19"/>
        <v>-</v>
      </c>
      <c r="J9" s="81" t="str">
        <f>IF(T5="","",T5)</f>
        <v/>
      </c>
      <c r="K9" s="80" t="str">
        <f>IF(V6="","",V6)</f>
        <v/>
      </c>
      <c r="L9" s="73" t="str">
        <f t="shared" si="20"/>
        <v>-</v>
      </c>
      <c r="M9" s="84" t="str">
        <f>IF(T6="","",T6)</f>
        <v/>
      </c>
      <c r="N9" s="81" t="str">
        <f>IF(V7="","",V7)</f>
        <v/>
      </c>
      <c r="O9" s="73" t="str">
        <f t="shared" si="21"/>
        <v>-</v>
      </c>
      <c r="P9" s="81" t="str">
        <f>IF(T7="","",T7)</f>
        <v/>
      </c>
      <c r="Q9" s="80" t="str">
        <f>IF(V8="","",V8)</f>
        <v/>
      </c>
      <c r="R9" s="73" t="str">
        <f t="shared" ref="R9:R14" si="22">IF(Q9="","-",IF(Q9&gt;S9,"○",IF(Q9&lt;S9,"●","△")))</f>
        <v>-</v>
      </c>
      <c r="S9" s="84" t="str">
        <f>IF(T8="","",T8)</f>
        <v/>
      </c>
      <c r="T9" s="70"/>
      <c r="U9" s="70" t="s">
        <v>78</v>
      </c>
      <c r="V9" s="70"/>
      <c r="W9" s="80"/>
      <c r="X9" s="73" t="str">
        <f t="shared" si="1"/>
        <v>-</v>
      </c>
      <c r="Y9" s="84"/>
      <c r="Z9" s="81"/>
      <c r="AA9" s="73" t="str">
        <f t="shared" si="2"/>
        <v>-</v>
      </c>
      <c r="AB9" s="81"/>
      <c r="AC9" s="80"/>
      <c r="AD9" s="73" t="str">
        <f t="shared" si="3"/>
        <v>-</v>
      </c>
      <c r="AE9" s="84"/>
      <c r="AF9" s="81"/>
      <c r="AG9" s="73" t="str">
        <f t="shared" si="4"/>
        <v>-</v>
      </c>
      <c r="AH9" s="81"/>
      <c r="AI9" s="80"/>
      <c r="AJ9" s="73" t="str">
        <f t="shared" si="5"/>
        <v>-</v>
      </c>
      <c r="AK9" s="84"/>
      <c r="AL9" s="75" t="s">
        <v>325</v>
      </c>
      <c r="AM9" s="76">
        <f t="shared" si="6"/>
        <v>0</v>
      </c>
      <c r="AN9" s="76">
        <f t="shared" si="7"/>
        <v>0</v>
      </c>
      <c r="AO9" s="76">
        <f t="shared" si="18"/>
        <v>0</v>
      </c>
      <c r="AP9" s="76">
        <f t="shared" si="8"/>
        <v>0</v>
      </c>
      <c r="AQ9" s="76">
        <f t="shared" si="9"/>
        <v>0</v>
      </c>
      <c r="AR9" s="76">
        <f t="shared" si="10"/>
        <v>0</v>
      </c>
      <c r="AS9" s="76">
        <f t="shared" si="11"/>
        <v>0</v>
      </c>
      <c r="AT9" s="76">
        <f t="shared" si="12"/>
        <v>0</v>
      </c>
      <c r="AU9" s="78">
        <f t="shared" si="13"/>
        <v>1</v>
      </c>
      <c r="AV9" s="22">
        <f t="shared" si="15"/>
        <v>0</v>
      </c>
      <c r="AW9" s="79"/>
      <c r="AX9" s="79" t="e">
        <f t="shared" si="16"/>
        <v>#DIV/0!</v>
      </c>
    </row>
    <row r="10" spans="1:50" ht="15" customHeight="1">
      <c r="B10" s="80" t="str">
        <f>IF(Y3="","",Y3)</f>
        <v/>
      </c>
      <c r="C10" s="81" t="str">
        <f t="shared" si="14"/>
        <v>-</v>
      </c>
      <c r="D10" s="84" t="str">
        <f>IF(W3="","",W3)</f>
        <v/>
      </c>
      <c r="E10" s="87" t="str">
        <f>IF(Y4="","",Y4)</f>
        <v/>
      </c>
      <c r="F10" s="73" t="str">
        <f t="shared" si="17"/>
        <v>-</v>
      </c>
      <c r="G10" s="88" t="str">
        <f>IF(W4="","",W4)</f>
        <v/>
      </c>
      <c r="H10" s="89" t="str">
        <f>IF(Y5="","",Y5)</f>
        <v/>
      </c>
      <c r="I10" s="73" t="str">
        <f t="shared" si="19"/>
        <v>-</v>
      </c>
      <c r="J10" s="89" t="str">
        <f>IF(W5="","",W5)</f>
        <v/>
      </c>
      <c r="K10" s="87" t="str">
        <f>IF(Y6="","",Y6)</f>
        <v/>
      </c>
      <c r="L10" s="73" t="str">
        <f t="shared" si="20"/>
        <v>-</v>
      </c>
      <c r="M10" s="88" t="str">
        <f>IF(W6="","",W6)</f>
        <v/>
      </c>
      <c r="N10" s="89" t="str">
        <f>IF(Y7="","",Y7)</f>
        <v/>
      </c>
      <c r="O10" s="73" t="str">
        <f t="shared" si="21"/>
        <v>-</v>
      </c>
      <c r="P10" s="89" t="str">
        <f>IF(W7="","",W7)</f>
        <v/>
      </c>
      <c r="Q10" s="87" t="str">
        <f>IF(Y8="","",Y8)</f>
        <v/>
      </c>
      <c r="R10" s="73" t="str">
        <f t="shared" si="22"/>
        <v>-</v>
      </c>
      <c r="S10" s="88" t="str">
        <f>IF(W8="","",W8)</f>
        <v/>
      </c>
      <c r="T10" s="89" t="str">
        <f>IF(Y9="","",Y9)</f>
        <v/>
      </c>
      <c r="U10" s="73" t="str">
        <f>IF(T10="","-",IF(T10&gt;V10,"○",IF(T10&lt;V10,"●","△")))</f>
        <v>-</v>
      </c>
      <c r="V10" s="89" t="str">
        <f>IF(W9="","",W9)</f>
        <v/>
      </c>
      <c r="W10" s="92"/>
      <c r="X10" s="70" t="s">
        <v>78</v>
      </c>
      <c r="Y10" s="93"/>
      <c r="Z10" s="89"/>
      <c r="AA10" s="73" t="str">
        <f t="shared" si="2"/>
        <v>-</v>
      </c>
      <c r="AB10" s="89"/>
      <c r="AC10" s="87"/>
      <c r="AD10" s="73" t="str">
        <f t="shared" si="3"/>
        <v>-</v>
      </c>
      <c r="AE10" s="88"/>
      <c r="AF10" s="89"/>
      <c r="AG10" s="73" t="str">
        <f t="shared" si="4"/>
        <v>-</v>
      </c>
      <c r="AH10" s="89"/>
      <c r="AI10" s="87"/>
      <c r="AJ10" s="73" t="str">
        <f t="shared" si="5"/>
        <v>-</v>
      </c>
      <c r="AK10" s="88"/>
      <c r="AL10" s="75" t="s">
        <v>326</v>
      </c>
      <c r="AM10" s="76">
        <f t="shared" si="6"/>
        <v>0</v>
      </c>
      <c r="AN10" s="76">
        <f t="shared" si="7"/>
        <v>0</v>
      </c>
      <c r="AO10" s="76">
        <f t="shared" si="18"/>
        <v>0</v>
      </c>
      <c r="AP10" s="76">
        <f t="shared" si="8"/>
        <v>0</v>
      </c>
      <c r="AQ10" s="76">
        <f t="shared" si="9"/>
        <v>0</v>
      </c>
      <c r="AR10" s="76">
        <f t="shared" si="10"/>
        <v>0</v>
      </c>
      <c r="AS10" s="76">
        <f t="shared" si="11"/>
        <v>0</v>
      </c>
      <c r="AT10" s="76">
        <f t="shared" si="12"/>
        <v>0</v>
      </c>
      <c r="AU10" s="78">
        <f t="shared" si="13"/>
        <v>1</v>
      </c>
      <c r="AV10" s="22">
        <f t="shared" si="15"/>
        <v>0</v>
      </c>
      <c r="AW10" s="79"/>
      <c r="AX10" s="79" t="e">
        <f t="shared" si="16"/>
        <v>#DIV/0!</v>
      </c>
    </row>
    <row r="11" spans="1:50" ht="15" customHeight="1">
      <c r="B11" s="87" t="str">
        <f>IF(AB3="","",AB3)</f>
        <v/>
      </c>
      <c r="C11" s="89" t="str">
        <f t="shared" si="14"/>
        <v>-</v>
      </c>
      <c r="D11" s="89" t="str">
        <f>IF(Z3="","",Z3)</f>
        <v/>
      </c>
      <c r="E11" s="80" t="str">
        <f>IF(AB4="","",AB4)</f>
        <v/>
      </c>
      <c r="F11" s="73" t="str">
        <f t="shared" si="17"/>
        <v>-</v>
      </c>
      <c r="G11" s="84" t="str">
        <f>IF(Z4="","",Z4)</f>
        <v/>
      </c>
      <c r="H11" s="81" t="str">
        <f>IF(AB5="","",AB5)</f>
        <v/>
      </c>
      <c r="I11" s="73" t="str">
        <f t="shared" si="19"/>
        <v>-</v>
      </c>
      <c r="J11" s="81" t="str">
        <f>IF(Z5="","",Z5)</f>
        <v/>
      </c>
      <c r="K11" s="80" t="str">
        <f>IF(AB6="","",AB6)</f>
        <v/>
      </c>
      <c r="L11" s="73" t="str">
        <f t="shared" si="20"/>
        <v>-</v>
      </c>
      <c r="M11" s="84" t="str">
        <f>IF(Z6="","",Z6)</f>
        <v/>
      </c>
      <c r="N11" s="81" t="str">
        <f>IF(AB7="","",AB7)</f>
        <v/>
      </c>
      <c r="O11" s="73" t="str">
        <f t="shared" si="21"/>
        <v>-</v>
      </c>
      <c r="P11" s="81" t="str">
        <f>IF(Z7="","",Z7)</f>
        <v/>
      </c>
      <c r="Q11" s="80" t="str">
        <f>IF(AB8="","",AB8)</f>
        <v/>
      </c>
      <c r="R11" s="73" t="str">
        <f t="shared" si="22"/>
        <v>-</v>
      </c>
      <c r="S11" s="84" t="str">
        <f>IF(Z8="","",Z8)</f>
        <v/>
      </c>
      <c r="T11" s="81" t="str">
        <f>IF(AB9="","",AB9)</f>
        <v/>
      </c>
      <c r="U11" s="73" t="str">
        <f>IF(T11="","-",IF(T11&gt;V11,"○",IF(T11&lt;V11,"●","△")))</f>
        <v>-</v>
      </c>
      <c r="V11" s="81" t="str">
        <f>IF(Z9="","",Z9)</f>
        <v/>
      </c>
      <c r="W11" s="80" t="str">
        <f>IF(AB10="","",AB10)</f>
        <v/>
      </c>
      <c r="X11" s="73" t="str">
        <f>IF(W11="","-",IF(W11&gt;Y11,"○",IF(W11&lt;Y11,"●","△")))</f>
        <v>-</v>
      </c>
      <c r="Y11" s="84" t="str">
        <f>IF(Z10="","",Z10)</f>
        <v/>
      </c>
      <c r="Z11" s="70"/>
      <c r="AA11" s="70" t="s">
        <v>78</v>
      </c>
      <c r="AB11" s="70"/>
      <c r="AC11" s="80"/>
      <c r="AD11" s="73" t="str">
        <f t="shared" si="3"/>
        <v>-</v>
      </c>
      <c r="AE11" s="84"/>
      <c r="AF11" s="81"/>
      <c r="AG11" s="73" t="str">
        <f t="shared" si="4"/>
        <v>-</v>
      </c>
      <c r="AH11" s="81"/>
      <c r="AI11" s="80"/>
      <c r="AJ11" s="73" t="str">
        <f t="shared" si="5"/>
        <v>-</v>
      </c>
      <c r="AK11" s="84"/>
      <c r="AL11" s="75" t="s">
        <v>327</v>
      </c>
      <c r="AM11" s="76">
        <f t="shared" si="6"/>
        <v>0</v>
      </c>
      <c r="AN11" s="76">
        <f t="shared" si="7"/>
        <v>0</v>
      </c>
      <c r="AO11" s="76">
        <f t="shared" si="18"/>
        <v>0</v>
      </c>
      <c r="AP11" s="76">
        <f t="shared" si="8"/>
        <v>0</v>
      </c>
      <c r="AQ11" s="76">
        <f t="shared" si="9"/>
        <v>0</v>
      </c>
      <c r="AR11" s="76">
        <f t="shared" si="10"/>
        <v>0</v>
      </c>
      <c r="AS11" s="76">
        <f t="shared" si="11"/>
        <v>0</v>
      </c>
      <c r="AT11" s="76">
        <f t="shared" si="12"/>
        <v>0</v>
      </c>
      <c r="AU11" s="78">
        <f t="shared" si="13"/>
        <v>1</v>
      </c>
      <c r="AV11" s="22">
        <f t="shared" si="15"/>
        <v>0</v>
      </c>
      <c r="AW11" s="79"/>
      <c r="AX11" s="79" t="e">
        <f t="shared" si="16"/>
        <v>#DIV/0!</v>
      </c>
    </row>
    <row r="12" spans="1:50" ht="15" customHeight="1">
      <c r="B12" s="80" t="str">
        <f>IF(AE3="","",AE3)</f>
        <v/>
      </c>
      <c r="C12" s="81" t="str">
        <f t="shared" si="14"/>
        <v>-</v>
      </c>
      <c r="D12" s="84" t="str">
        <f>IF(AC3="","",AC3)</f>
        <v/>
      </c>
      <c r="E12" s="87" t="str">
        <f>IF(AE4="","",AE4)</f>
        <v/>
      </c>
      <c r="F12" s="73" t="str">
        <f t="shared" si="17"/>
        <v>-</v>
      </c>
      <c r="G12" s="88" t="str">
        <f>IF(AC4="","",AC4)</f>
        <v/>
      </c>
      <c r="H12" s="89" t="str">
        <f>IF(AE5="","",AE5)</f>
        <v/>
      </c>
      <c r="I12" s="73" t="str">
        <f t="shared" si="19"/>
        <v>-</v>
      </c>
      <c r="J12" s="89" t="str">
        <f>IF(AC5="","",AC5)</f>
        <v/>
      </c>
      <c r="K12" s="87" t="str">
        <f>IF(AE6="","",AE6)</f>
        <v/>
      </c>
      <c r="L12" s="73" t="str">
        <f t="shared" si="20"/>
        <v>-</v>
      </c>
      <c r="M12" s="88" t="str">
        <f>IF(AC6="","",AC6)</f>
        <v/>
      </c>
      <c r="N12" s="89" t="str">
        <f>IF(AE7="","",AE7)</f>
        <v/>
      </c>
      <c r="O12" s="73" t="str">
        <f t="shared" si="21"/>
        <v>-</v>
      </c>
      <c r="P12" s="89" t="str">
        <f>IF(AC7="","",AC7)</f>
        <v/>
      </c>
      <c r="Q12" s="87" t="str">
        <f>IF(AE8="","",AE8)</f>
        <v/>
      </c>
      <c r="R12" s="73" t="str">
        <f t="shared" si="22"/>
        <v>-</v>
      </c>
      <c r="S12" s="88" t="str">
        <f>IF(AC8="","",AC8)</f>
        <v/>
      </c>
      <c r="T12" s="89" t="str">
        <f>IF(AE9="","",AE9)</f>
        <v/>
      </c>
      <c r="U12" s="73" t="str">
        <f>IF(T12="","-",IF(T12&gt;V12,"○",IF(T12&lt;V12,"●","△")))</f>
        <v>-</v>
      </c>
      <c r="V12" s="89" t="str">
        <f>IF(AC9="","",AC9)</f>
        <v/>
      </c>
      <c r="W12" s="87" t="str">
        <f>IF(AE10="","",AE10)</f>
        <v/>
      </c>
      <c r="X12" s="73" t="str">
        <f>IF(W12="","-",IF(W12&gt;Y12,"○",IF(W12&lt;Y12,"●","△")))</f>
        <v>-</v>
      </c>
      <c r="Y12" s="88" t="str">
        <f>IF(AC10="","",AC10)</f>
        <v/>
      </c>
      <c r="Z12" s="89" t="str">
        <f>IF(AE11="","",AE11)</f>
        <v/>
      </c>
      <c r="AA12" s="73" t="str">
        <f>IF(Z12="","-",IF(Z12&gt;AB12,"○",IF(Z12&lt;AB12,"●","△")))</f>
        <v>-</v>
      </c>
      <c r="AB12" s="89" t="str">
        <f>IF(AC11="","",AC11)</f>
        <v/>
      </c>
      <c r="AC12" s="92"/>
      <c r="AD12" s="70" t="s">
        <v>78</v>
      </c>
      <c r="AE12" s="93"/>
      <c r="AF12" s="89"/>
      <c r="AG12" s="73" t="str">
        <f t="shared" si="4"/>
        <v>-</v>
      </c>
      <c r="AH12" s="89"/>
      <c r="AI12" s="87"/>
      <c r="AJ12" s="73" t="str">
        <f t="shared" si="5"/>
        <v>-</v>
      </c>
      <c r="AK12" s="88"/>
      <c r="AL12" s="75" t="s">
        <v>328</v>
      </c>
      <c r="AM12" s="76">
        <f t="shared" si="6"/>
        <v>0</v>
      </c>
      <c r="AN12" s="76">
        <f t="shared" si="7"/>
        <v>0</v>
      </c>
      <c r="AO12" s="76">
        <f t="shared" si="18"/>
        <v>0</v>
      </c>
      <c r="AP12" s="76">
        <f t="shared" si="8"/>
        <v>0</v>
      </c>
      <c r="AQ12" s="76">
        <f t="shared" si="9"/>
        <v>0</v>
      </c>
      <c r="AR12" s="76">
        <f t="shared" si="10"/>
        <v>0</v>
      </c>
      <c r="AS12" s="76">
        <f t="shared" si="11"/>
        <v>0</v>
      </c>
      <c r="AT12" s="76">
        <f t="shared" si="12"/>
        <v>0</v>
      </c>
      <c r="AU12" s="78">
        <f t="shared" si="13"/>
        <v>1</v>
      </c>
      <c r="AV12" s="22">
        <f t="shared" si="15"/>
        <v>0</v>
      </c>
      <c r="AW12" s="79"/>
      <c r="AX12" s="79" t="e">
        <f t="shared" si="16"/>
        <v>#DIV/0!</v>
      </c>
    </row>
    <row r="13" spans="1:50" ht="15" customHeight="1">
      <c r="B13" s="87" t="str">
        <f>IF(AH3="","",AH3)</f>
        <v/>
      </c>
      <c r="C13" s="89" t="str">
        <f t="shared" si="14"/>
        <v>-</v>
      </c>
      <c r="D13" s="89" t="str">
        <f>IF(AF3="","",AF3)</f>
        <v/>
      </c>
      <c r="E13" s="80" t="str">
        <f>IF(AH4="","",AH4)</f>
        <v/>
      </c>
      <c r="F13" s="73" t="str">
        <f t="shared" si="17"/>
        <v>-</v>
      </c>
      <c r="G13" s="84" t="str">
        <f>IF(AF4="","",AF4)</f>
        <v/>
      </c>
      <c r="H13" s="81" t="str">
        <f>IF(AH5="","",AH5)</f>
        <v/>
      </c>
      <c r="I13" s="73" t="str">
        <f t="shared" si="19"/>
        <v>-</v>
      </c>
      <c r="J13" s="81" t="str">
        <f>IF(AF5="","",AF5)</f>
        <v/>
      </c>
      <c r="K13" s="80" t="str">
        <f>IF(AH6="","",AH6)</f>
        <v/>
      </c>
      <c r="L13" s="73" t="str">
        <f t="shared" si="20"/>
        <v>-</v>
      </c>
      <c r="M13" s="84" t="str">
        <f>IF(AF6="","",AF6)</f>
        <v/>
      </c>
      <c r="N13" s="81" t="str">
        <f>IF(AH7="","",AH7)</f>
        <v/>
      </c>
      <c r="O13" s="73" t="str">
        <f t="shared" si="21"/>
        <v>-</v>
      </c>
      <c r="P13" s="81" t="str">
        <f>IF(AF7="","",AF7)</f>
        <v/>
      </c>
      <c r="Q13" s="80" t="str">
        <f>IF(AH8="","",AH8)</f>
        <v/>
      </c>
      <c r="R13" s="73" t="str">
        <f t="shared" si="22"/>
        <v>-</v>
      </c>
      <c r="S13" s="84" t="str">
        <f>IF(AF8="","",AF8)</f>
        <v/>
      </c>
      <c r="T13" s="81" t="str">
        <f>IF(AH9="","",AH9)</f>
        <v/>
      </c>
      <c r="U13" s="73" t="str">
        <f>IF(T13="","-",IF(T13&gt;V13,"○",IF(T13&lt;V13,"●","△")))</f>
        <v>-</v>
      </c>
      <c r="V13" s="81" t="str">
        <f>IF(AF9="","",AF9)</f>
        <v/>
      </c>
      <c r="W13" s="80" t="str">
        <f>IF(AH10="","",AH10)</f>
        <v/>
      </c>
      <c r="X13" s="73" t="str">
        <f>IF(W13="","-",IF(W13&gt;Y13,"○",IF(W13&lt;Y13,"●","△")))</f>
        <v>-</v>
      </c>
      <c r="Y13" s="84" t="str">
        <f>IF(AF10="","",AF10)</f>
        <v/>
      </c>
      <c r="Z13" s="81" t="str">
        <f>IF(AH11="","",AH11)</f>
        <v/>
      </c>
      <c r="AA13" s="73" t="str">
        <f>IF(Z13="","-",IF(Z13&gt;AB13,"○",IF(Z13&lt;AB13,"●","△")))</f>
        <v>-</v>
      </c>
      <c r="AB13" s="81" t="str">
        <f>IF(AF11="","",AF11)</f>
        <v/>
      </c>
      <c r="AC13" s="80" t="str">
        <f>IF(AH12="","",AH12)</f>
        <v/>
      </c>
      <c r="AD13" s="73" t="str">
        <f>IF(AC13="","-",IF(AC13&gt;AE13,"○",IF(AC13&lt;AE13,"●","△")))</f>
        <v>-</v>
      </c>
      <c r="AE13" s="84" t="str">
        <f>IF(AF12="","",AF12)</f>
        <v/>
      </c>
      <c r="AF13" s="70"/>
      <c r="AG13" s="70" t="s">
        <v>78</v>
      </c>
      <c r="AH13" s="70"/>
      <c r="AI13" s="80"/>
      <c r="AJ13" s="73" t="str">
        <f t="shared" si="5"/>
        <v>-</v>
      </c>
      <c r="AK13" s="84"/>
      <c r="AL13" s="75" t="s">
        <v>109</v>
      </c>
      <c r="AM13" s="76">
        <f t="shared" si="6"/>
        <v>0</v>
      </c>
      <c r="AN13" s="76">
        <f t="shared" si="7"/>
        <v>0</v>
      </c>
      <c r="AO13" s="76">
        <f t="shared" si="18"/>
        <v>0</v>
      </c>
      <c r="AP13" s="76">
        <f t="shared" si="8"/>
        <v>0</v>
      </c>
      <c r="AQ13" s="76">
        <f t="shared" si="9"/>
        <v>0</v>
      </c>
      <c r="AR13" s="76">
        <f t="shared" si="10"/>
        <v>0</v>
      </c>
      <c r="AS13" s="76">
        <f t="shared" si="11"/>
        <v>0</v>
      </c>
      <c r="AT13" s="76">
        <f t="shared" si="12"/>
        <v>0</v>
      </c>
      <c r="AU13" s="78">
        <f t="shared" si="13"/>
        <v>1</v>
      </c>
      <c r="AV13" s="22">
        <f t="shared" si="15"/>
        <v>0</v>
      </c>
      <c r="AW13" s="79"/>
      <c r="AX13" s="79" t="e">
        <f t="shared" si="16"/>
        <v>#DIV/0!</v>
      </c>
    </row>
    <row r="14" spans="1:50" ht="15" customHeight="1">
      <c r="B14" s="80" t="str">
        <f>IF(AK3="","",AK3)</f>
        <v/>
      </c>
      <c r="C14" s="81" t="str">
        <f t="shared" si="14"/>
        <v>-</v>
      </c>
      <c r="D14" s="84" t="str">
        <f>IF(AI3="","",AI3)</f>
        <v/>
      </c>
      <c r="E14" s="80" t="str">
        <f>IF(AK4="","",AK4)</f>
        <v/>
      </c>
      <c r="F14" s="81" t="str">
        <f t="shared" si="17"/>
        <v>-</v>
      </c>
      <c r="G14" s="84" t="str">
        <f>IF(AI4="","",AI4)</f>
        <v/>
      </c>
      <c r="H14" s="81" t="str">
        <f>IF(AK5="","",AK5)</f>
        <v/>
      </c>
      <c r="I14" s="81" t="str">
        <f t="shared" si="19"/>
        <v>-</v>
      </c>
      <c r="J14" s="81" t="str">
        <f>IF(AI5="","",AI5)</f>
        <v/>
      </c>
      <c r="K14" s="80" t="str">
        <f>IF(AK6="","",AK6)</f>
        <v/>
      </c>
      <c r="L14" s="81" t="str">
        <f t="shared" si="20"/>
        <v>-</v>
      </c>
      <c r="M14" s="84" t="str">
        <f>IF(AI6="","",AI6)</f>
        <v/>
      </c>
      <c r="N14" s="81" t="str">
        <f>IF(AK7="","",AK7)</f>
        <v/>
      </c>
      <c r="O14" s="81" t="str">
        <f t="shared" si="21"/>
        <v>-</v>
      </c>
      <c r="P14" s="81" t="str">
        <f>IF(AI7="","",AI7)</f>
        <v/>
      </c>
      <c r="Q14" s="80" t="str">
        <f>IF(AK8="","",AK8)</f>
        <v/>
      </c>
      <c r="R14" s="81" t="str">
        <f t="shared" si="22"/>
        <v>-</v>
      </c>
      <c r="S14" s="84" t="str">
        <f>IF(AI8="","",AI8)</f>
        <v/>
      </c>
      <c r="T14" s="81" t="str">
        <f>IF(AK9="","",AK9)</f>
        <v/>
      </c>
      <c r="U14" s="81" t="str">
        <f>IF(T14="","-",IF(T14&gt;V14,"○",IF(T14&lt;V14,"●","△")))</f>
        <v>-</v>
      </c>
      <c r="V14" s="81" t="str">
        <f>IF(AI9="","",AI9)</f>
        <v/>
      </c>
      <c r="W14" s="80" t="str">
        <f>IF(AK10="","",AK10)</f>
        <v/>
      </c>
      <c r="X14" s="81" t="str">
        <f>IF(W14="","-",IF(W14&gt;Y14,"○",IF(W14&lt;Y14,"●","△")))</f>
        <v>-</v>
      </c>
      <c r="Y14" s="84" t="str">
        <f>IF(AI10="","",AI10)</f>
        <v/>
      </c>
      <c r="Z14" s="81" t="str">
        <f>IF(AK11="","",AK11)</f>
        <v/>
      </c>
      <c r="AA14" s="81" t="str">
        <f>IF(Z14="","-",IF(Z14&gt;AB14,"○",IF(Z14&lt;AB14,"●","△")))</f>
        <v>-</v>
      </c>
      <c r="AB14" s="81" t="str">
        <f>IF(AI11="","",AI11)</f>
        <v/>
      </c>
      <c r="AC14" s="80" t="str">
        <f>IF(AK12="","",AK12)</f>
        <v/>
      </c>
      <c r="AD14" s="81" t="str">
        <f>IF(AC14="","-",IF(AC14&gt;AE14,"○",IF(AC14&lt;AE14,"●","△")))</f>
        <v>-</v>
      </c>
      <c r="AE14" s="84" t="str">
        <f>IF(AI12="","",AI12)</f>
        <v/>
      </c>
      <c r="AF14" s="81" t="str">
        <f>IF(AK13="","",AK13)</f>
        <v/>
      </c>
      <c r="AG14" s="81" t="str">
        <f>IF(AF14="","-",IF(AF14&gt;AH14,"○",IF(AF14&lt;AH14,"●","△")))</f>
        <v>-</v>
      </c>
      <c r="AH14" s="81" t="str">
        <f>IF(AI13="","",AI13)</f>
        <v/>
      </c>
      <c r="AI14" s="82"/>
      <c r="AJ14" s="70" t="s">
        <v>78</v>
      </c>
      <c r="AK14" s="83"/>
      <c r="AL14" s="75" t="s">
        <v>329</v>
      </c>
      <c r="AM14" s="76">
        <f t="shared" si="6"/>
        <v>0</v>
      </c>
      <c r="AN14" s="76">
        <f t="shared" si="7"/>
        <v>0</v>
      </c>
      <c r="AO14" s="76">
        <f t="shared" si="18"/>
        <v>0</v>
      </c>
      <c r="AP14" s="76">
        <f t="shared" si="8"/>
        <v>0</v>
      </c>
      <c r="AQ14" s="76">
        <f t="shared" si="9"/>
        <v>0</v>
      </c>
      <c r="AR14" s="76">
        <f t="shared" si="10"/>
        <v>0</v>
      </c>
      <c r="AS14" s="76">
        <f t="shared" si="11"/>
        <v>0</v>
      </c>
      <c r="AT14" s="76">
        <f t="shared" si="12"/>
        <v>0</v>
      </c>
      <c r="AU14" s="78">
        <f t="shared" si="13"/>
        <v>1</v>
      </c>
      <c r="AV14" s="22">
        <f t="shared" si="15"/>
        <v>0</v>
      </c>
      <c r="AW14" s="79"/>
      <c r="AX14" s="79" t="e">
        <f t="shared" si="16"/>
        <v>#DIV/0!</v>
      </c>
    </row>
    <row r="15" spans="1:50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96" t="s">
        <v>83</v>
      </c>
      <c r="AM15" s="97">
        <f>SUM(AM3:AM14)/2</f>
        <v>0</v>
      </c>
      <c r="AN15" s="97">
        <f t="shared" ref="AN15:AT15" si="23">SUM(AN3:AN14)</f>
        <v>0</v>
      </c>
      <c r="AO15" s="97">
        <f t="shared" si="23"/>
        <v>0</v>
      </c>
      <c r="AP15" s="97">
        <f t="shared" si="23"/>
        <v>0</v>
      </c>
      <c r="AQ15" s="97">
        <f t="shared" si="23"/>
        <v>0</v>
      </c>
      <c r="AR15" s="97">
        <f t="shared" si="23"/>
        <v>0</v>
      </c>
      <c r="AS15" s="97">
        <f t="shared" si="23"/>
        <v>0</v>
      </c>
      <c r="AT15" s="97">
        <f t="shared" si="23"/>
        <v>0</v>
      </c>
      <c r="AU15" s="98"/>
      <c r="AV15" s="99"/>
    </row>
    <row r="16" spans="1:50">
      <c r="A16" s="22"/>
      <c r="B16" s="22"/>
      <c r="C16" s="22"/>
      <c r="D16" s="22"/>
      <c r="E16" s="22"/>
      <c r="F16" s="22"/>
      <c r="G16" s="22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7"/>
      <c r="U16" s="237"/>
      <c r="V16" s="237"/>
      <c r="W16" s="237"/>
      <c r="X16" s="237"/>
      <c r="Y16" s="237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96"/>
      <c r="AM16" s="49"/>
      <c r="AN16" s="22"/>
      <c r="AO16" s="22"/>
      <c r="AP16" s="22"/>
      <c r="AQ16" s="22"/>
      <c r="AR16" s="22"/>
      <c r="AS16" s="22"/>
      <c r="AT16" s="22"/>
      <c r="AU16" s="22"/>
    </row>
    <row r="17" spans="1:48">
      <c r="A17" s="22"/>
      <c r="B17" s="22" t="s">
        <v>84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49"/>
      <c r="AM17" s="49"/>
      <c r="AN17" s="22"/>
      <c r="AO17" s="22"/>
      <c r="AP17" s="22"/>
      <c r="AQ17" s="22"/>
      <c r="AR17" s="22"/>
      <c r="AS17" s="22"/>
      <c r="AT17" s="22"/>
      <c r="AU17" s="22"/>
      <c r="AV17" s="99"/>
    </row>
    <row r="18" spans="1:48">
      <c r="A18" s="22"/>
      <c r="B18" s="22">
        <f t="shared" ref="B18:B28" si="24">B3</f>
        <v>0</v>
      </c>
      <c r="C18" s="22">
        <f t="shared" ref="C18:C29" si="25">E3</f>
        <v>0</v>
      </c>
      <c r="D18" s="22">
        <f t="shared" ref="D18:D29" si="26">H3</f>
        <v>0</v>
      </c>
      <c r="E18" s="22">
        <f t="shared" ref="E18:E29" si="27">K3</f>
        <v>0</v>
      </c>
      <c r="F18" s="22">
        <f t="shared" ref="F18:F29" si="28">N3</f>
        <v>0</v>
      </c>
      <c r="G18" s="22">
        <f t="shared" ref="G18:G29" si="29">Q3</f>
        <v>0</v>
      </c>
      <c r="H18" s="22">
        <f t="shared" ref="H18:H29" si="30">T3</f>
        <v>0</v>
      </c>
      <c r="I18" s="22">
        <f t="shared" ref="I18:I29" si="31">W3</f>
        <v>0</v>
      </c>
      <c r="J18" s="22">
        <f t="shared" ref="J18:J29" si="32">Z3</f>
        <v>0</v>
      </c>
      <c r="K18" s="22">
        <f t="shared" ref="K18:K29" si="33">AC3</f>
        <v>0</v>
      </c>
      <c r="L18" s="22">
        <f t="shared" ref="L18:L29" si="34">AF3</f>
        <v>0</v>
      </c>
      <c r="M18" s="22">
        <f t="shared" ref="M18:M29" si="35">AI3</f>
        <v>0</v>
      </c>
      <c r="N18" s="22"/>
      <c r="O18" s="326">
        <f t="shared" ref="O18:O29" si="36">COUNTIF(B18:M18,"③")*3+SUM(B18:M18)</f>
        <v>0</v>
      </c>
      <c r="P18" s="326"/>
      <c r="Q18" s="22"/>
      <c r="R18" s="22"/>
      <c r="S18" s="22">
        <f t="shared" ref="S18:S29" si="37">D3</f>
        <v>0</v>
      </c>
      <c r="T18" s="22">
        <f t="shared" ref="T18:T29" si="38">G3</f>
        <v>0</v>
      </c>
      <c r="U18" s="22">
        <f t="shared" ref="U18:U29" si="39">J3</f>
        <v>0</v>
      </c>
      <c r="V18" s="22">
        <f t="shared" ref="V18:V29" si="40">M3</f>
        <v>0</v>
      </c>
      <c r="W18" s="22">
        <f t="shared" ref="W18:W29" si="41">P3</f>
        <v>0</v>
      </c>
      <c r="X18" s="22">
        <f t="shared" ref="X18:X29" si="42">S3</f>
        <v>0</v>
      </c>
      <c r="Y18" s="22">
        <f t="shared" ref="Y18:Y29" si="43">V3</f>
        <v>0</v>
      </c>
      <c r="Z18" s="22">
        <f t="shared" ref="Z18:Z29" si="44">Y3</f>
        <v>0</v>
      </c>
      <c r="AA18" s="22">
        <f t="shared" ref="AA18:AA29" si="45">AB3</f>
        <v>0</v>
      </c>
      <c r="AB18" s="22">
        <f t="shared" ref="AB18:AB29" si="46">AE3</f>
        <v>0</v>
      </c>
      <c r="AC18" s="22">
        <f t="shared" ref="AC18:AC29" si="47">AH3</f>
        <v>0</v>
      </c>
      <c r="AD18" s="22">
        <f t="shared" ref="AD18:AD29" si="48">AK3</f>
        <v>0</v>
      </c>
      <c r="AE18" s="22"/>
      <c r="AF18" s="326">
        <f t="shared" ref="AF18:AF29" si="49">COUNTIF(S18:AD18,"③")*3+SUM(S18:AD18)</f>
        <v>0</v>
      </c>
      <c r="AG18" s="326"/>
      <c r="AH18" s="22"/>
      <c r="AI18" s="22"/>
      <c r="AJ18" s="22"/>
      <c r="AK18" s="22"/>
      <c r="AL18" s="235"/>
      <c r="AM18" s="22">
        <f>COUNTIF(S18:AD18,"③")</f>
        <v>0</v>
      </c>
      <c r="AN18" s="22"/>
      <c r="AO18" s="22"/>
      <c r="AP18" s="22"/>
      <c r="AQ18" s="22"/>
      <c r="AR18" s="22"/>
      <c r="AS18" s="22"/>
      <c r="AT18" s="22"/>
      <c r="AU18" s="22"/>
      <c r="AV18" s="99"/>
    </row>
    <row r="19" spans="1:48">
      <c r="A19" s="22"/>
      <c r="B19" s="22" t="str">
        <f t="shared" si="24"/>
        <v/>
      </c>
      <c r="C19" s="22">
        <f t="shared" si="25"/>
        <v>0</v>
      </c>
      <c r="D19" s="22">
        <f t="shared" si="26"/>
        <v>0</v>
      </c>
      <c r="E19" s="22">
        <f t="shared" si="27"/>
        <v>0</v>
      </c>
      <c r="F19" s="22">
        <f t="shared" si="28"/>
        <v>0</v>
      </c>
      <c r="G19" s="22">
        <f t="shared" si="29"/>
        <v>0</v>
      </c>
      <c r="H19" s="22">
        <f t="shared" si="30"/>
        <v>0</v>
      </c>
      <c r="I19" s="22">
        <f t="shared" si="31"/>
        <v>0</v>
      </c>
      <c r="J19" s="22">
        <f t="shared" si="32"/>
        <v>0</v>
      </c>
      <c r="K19" s="22">
        <f t="shared" si="33"/>
        <v>0</v>
      </c>
      <c r="L19" s="22">
        <f t="shared" si="34"/>
        <v>0</v>
      </c>
      <c r="M19" s="22">
        <f t="shared" si="35"/>
        <v>0</v>
      </c>
      <c r="N19" s="22"/>
      <c r="O19" s="326">
        <f t="shared" si="36"/>
        <v>0</v>
      </c>
      <c r="P19" s="326"/>
      <c r="Q19" s="22"/>
      <c r="R19" s="22"/>
      <c r="S19" s="22" t="str">
        <f t="shared" si="37"/>
        <v/>
      </c>
      <c r="T19" s="22">
        <f t="shared" si="38"/>
        <v>0</v>
      </c>
      <c r="U19" s="22">
        <f t="shared" si="39"/>
        <v>0</v>
      </c>
      <c r="V19" s="22">
        <f t="shared" si="40"/>
        <v>0</v>
      </c>
      <c r="W19" s="22">
        <f t="shared" si="41"/>
        <v>0</v>
      </c>
      <c r="X19" s="22">
        <f t="shared" si="42"/>
        <v>0</v>
      </c>
      <c r="Y19" s="22">
        <f t="shared" si="43"/>
        <v>0</v>
      </c>
      <c r="Z19" s="22">
        <f t="shared" si="44"/>
        <v>0</v>
      </c>
      <c r="AA19" s="22">
        <f t="shared" si="45"/>
        <v>0</v>
      </c>
      <c r="AB19" s="22">
        <f t="shared" si="46"/>
        <v>0</v>
      </c>
      <c r="AC19" s="22">
        <f t="shared" si="47"/>
        <v>0</v>
      </c>
      <c r="AD19" s="22">
        <f t="shared" si="48"/>
        <v>0</v>
      </c>
      <c r="AE19" s="22"/>
      <c r="AF19" s="326">
        <f t="shared" si="49"/>
        <v>0</v>
      </c>
      <c r="AG19" s="326"/>
      <c r="AH19" s="22"/>
      <c r="AI19" s="22"/>
      <c r="AJ19" s="22"/>
      <c r="AK19" s="22"/>
      <c r="AL19" s="236"/>
      <c r="AM19" s="22">
        <f t="shared" ref="AM19:AM29" si="50">COUNTIF(S19:AD19,"③")</f>
        <v>0</v>
      </c>
      <c r="AN19" s="22"/>
      <c r="AO19" s="22"/>
      <c r="AP19" s="22"/>
      <c r="AQ19" s="22"/>
      <c r="AR19" s="22"/>
      <c r="AS19" s="22"/>
      <c r="AT19" s="22"/>
      <c r="AU19" s="22"/>
      <c r="AV19" s="99"/>
    </row>
    <row r="20" spans="1:48">
      <c r="A20" s="22"/>
      <c r="B20" s="22" t="str">
        <f t="shared" si="24"/>
        <v/>
      </c>
      <c r="C20" s="22" t="str">
        <f t="shared" si="25"/>
        <v/>
      </c>
      <c r="D20" s="22">
        <f t="shared" si="26"/>
        <v>0</v>
      </c>
      <c r="E20" s="22">
        <f t="shared" si="27"/>
        <v>0</v>
      </c>
      <c r="F20" s="22">
        <f t="shared" si="28"/>
        <v>0</v>
      </c>
      <c r="G20" s="22">
        <f t="shared" si="29"/>
        <v>0</v>
      </c>
      <c r="H20" s="22">
        <f t="shared" si="30"/>
        <v>0</v>
      </c>
      <c r="I20" s="22">
        <f t="shared" si="31"/>
        <v>0</v>
      </c>
      <c r="J20" s="22">
        <f t="shared" si="32"/>
        <v>0</v>
      </c>
      <c r="K20" s="22">
        <f t="shared" si="33"/>
        <v>0</v>
      </c>
      <c r="L20" s="22">
        <f t="shared" si="34"/>
        <v>0</v>
      </c>
      <c r="M20" s="22">
        <f t="shared" si="35"/>
        <v>0</v>
      </c>
      <c r="N20" s="22"/>
      <c r="O20" s="326">
        <f t="shared" si="36"/>
        <v>0</v>
      </c>
      <c r="P20" s="326"/>
      <c r="Q20" s="22"/>
      <c r="R20" s="22"/>
      <c r="S20" s="22" t="str">
        <f t="shared" si="37"/>
        <v/>
      </c>
      <c r="T20" s="22" t="str">
        <f t="shared" si="38"/>
        <v/>
      </c>
      <c r="U20" s="22">
        <f t="shared" si="39"/>
        <v>0</v>
      </c>
      <c r="V20" s="22">
        <f t="shared" si="40"/>
        <v>0</v>
      </c>
      <c r="W20" s="22">
        <f t="shared" si="41"/>
        <v>0</v>
      </c>
      <c r="X20" s="22">
        <f t="shared" si="42"/>
        <v>0</v>
      </c>
      <c r="Y20" s="22">
        <f t="shared" si="43"/>
        <v>0</v>
      </c>
      <c r="Z20" s="22">
        <f t="shared" si="44"/>
        <v>0</v>
      </c>
      <c r="AA20" s="22">
        <f t="shared" si="45"/>
        <v>0</v>
      </c>
      <c r="AB20" s="22">
        <f t="shared" si="46"/>
        <v>0</v>
      </c>
      <c r="AC20" s="22">
        <f t="shared" si="47"/>
        <v>0</v>
      </c>
      <c r="AD20" s="22">
        <f t="shared" si="48"/>
        <v>0</v>
      </c>
      <c r="AE20" s="22"/>
      <c r="AF20" s="326">
        <f t="shared" si="49"/>
        <v>0</v>
      </c>
      <c r="AG20" s="326"/>
      <c r="AH20" s="22"/>
      <c r="AI20" s="22"/>
      <c r="AJ20" s="22"/>
      <c r="AK20" s="22"/>
      <c r="AL20" s="95"/>
      <c r="AM20" s="22">
        <f t="shared" si="50"/>
        <v>0</v>
      </c>
      <c r="AN20" s="22"/>
      <c r="AO20" s="22"/>
      <c r="AP20" s="22"/>
      <c r="AQ20" s="22"/>
      <c r="AR20" s="22"/>
      <c r="AS20" s="22"/>
      <c r="AT20" s="22"/>
      <c r="AU20" s="22"/>
      <c r="AV20" s="99"/>
    </row>
    <row r="21" spans="1:48">
      <c r="A21" s="22"/>
      <c r="B21" s="22" t="str">
        <f t="shared" si="24"/>
        <v/>
      </c>
      <c r="C21" s="22" t="str">
        <f t="shared" si="25"/>
        <v/>
      </c>
      <c r="D21" s="22" t="str">
        <f t="shared" si="26"/>
        <v/>
      </c>
      <c r="E21" s="22">
        <f t="shared" si="27"/>
        <v>0</v>
      </c>
      <c r="F21" s="22">
        <f t="shared" si="28"/>
        <v>0</v>
      </c>
      <c r="G21" s="22">
        <f t="shared" si="29"/>
        <v>0</v>
      </c>
      <c r="H21" s="22">
        <f t="shared" si="30"/>
        <v>0</v>
      </c>
      <c r="I21" s="22">
        <f t="shared" si="31"/>
        <v>0</v>
      </c>
      <c r="J21" s="22">
        <f t="shared" si="32"/>
        <v>0</v>
      </c>
      <c r="K21" s="22">
        <f t="shared" si="33"/>
        <v>0</v>
      </c>
      <c r="L21" s="22">
        <f t="shared" si="34"/>
        <v>0</v>
      </c>
      <c r="M21" s="22">
        <f t="shared" si="35"/>
        <v>0</v>
      </c>
      <c r="N21" s="22"/>
      <c r="O21" s="326">
        <f t="shared" si="36"/>
        <v>0</v>
      </c>
      <c r="P21" s="326"/>
      <c r="Q21" s="22"/>
      <c r="R21" s="22"/>
      <c r="S21" s="22" t="str">
        <f t="shared" si="37"/>
        <v/>
      </c>
      <c r="T21" s="22" t="str">
        <f>G6</f>
        <v/>
      </c>
      <c r="U21" s="22" t="str">
        <f t="shared" si="39"/>
        <v/>
      </c>
      <c r="V21" s="22">
        <f t="shared" si="40"/>
        <v>0</v>
      </c>
      <c r="W21" s="22">
        <f t="shared" si="41"/>
        <v>0</v>
      </c>
      <c r="X21" s="22">
        <f t="shared" si="42"/>
        <v>0</v>
      </c>
      <c r="Y21" s="22">
        <f t="shared" si="43"/>
        <v>0</v>
      </c>
      <c r="Z21" s="22">
        <f t="shared" si="44"/>
        <v>0</v>
      </c>
      <c r="AA21" s="22">
        <f t="shared" si="45"/>
        <v>0</v>
      </c>
      <c r="AB21" s="22">
        <f t="shared" si="46"/>
        <v>0</v>
      </c>
      <c r="AC21" s="22">
        <f t="shared" si="47"/>
        <v>0</v>
      </c>
      <c r="AD21" s="22">
        <f t="shared" si="48"/>
        <v>0</v>
      </c>
      <c r="AE21" s="22"/>
      <c r="AF21" s="326">
        <f t="shared" si="49"/>
        <v>0</v>
      </c>
      <c r="AG21" s="326"/>
      <c r="AH21" s="22"/>
      <c r="AI21" s="22"/>
      <c r="AJ21" s="22"/>
      <c r="AK21" s="22"/>
      <c r="AL21" s="95"/>
      <c r="AM21" s="22">
        <f t="shared" si="50"/>
        <v>0</v>
      </c>
      <c r="AN21" s="22"/>
      <c r="AO21" s="22"/>
      <c r="AP21" s="22"/>
      <c r="AQ21" s="22"/>
      <c r="AR21" s="22"/>
      <c r="AS21" s="22"/>
      <c r="AT21" s="22"/>
      <c r="AU21" s="22"/>
      <c r="AV21" s="99"/>
    </row>
    <row r="22" spans="1:48">
      <c r="A22" s="22"/>
      <c r="B22" s="22" t="str">
        <f t="shared" si="24"/>
        <v/>
      </c>
      <c r="C22" s="22" t="str">
        <f t="shared" si="25"/>
        <v/>
      </c>
      <c r="D22" s="22" t="str">
        <f t="shared" si="26"/>
        <v/>
      </c>
      <c r="E22" s="22" t="str">
        <f t="shared" si="27"/>
        <v/>
      </c>
      <c r="F22" s="22">
        <f t="shared" si="28"/>
        <v>0</v>
      </c>
      <c r="G22" s="22">
        <f t="shared" si="29"/>
        <v>0</v>
      </c>
      <c r="H22" s="22">
        <f t="shared" si="30"/>
        <v>0</v>
      </c>
      <c r="I22" s="22">
        <f t="shared" si="31"/>
        <v>0</v>
      </c>
      <c r="J22" s="22">
        <f t="shared" si="32"/>
        <v>0</v>
      </c>
      <c r="K22" s="22">
        <f t="shared" si="33"/>
        <v>0</v>
      </c>
      <c r="L22" s="22">
        <f t="shared" si="34"/>
        <v>0</v>
      </c>
      <c r="M22" s="22">
        <f t="shared" si="35"/>
        <v>0</v>
      </c>
      <c r="N22" s="22"/>
      <c r="O22" s="326">
        <f t="shared" si="36"/>
        <v>0</v>
      </c>
      <c r="P22" s="326"/>
      <c r="Q22" s="22"/>
      <c r="R22" s="22"/>
      <c r="S22" s="22" t="str">
        <f>D7</f>
        <v/>
      </c>
      <c r="T22" s="22" t="str">
        <f t="shared" si="38"/>
        <v/>
      </c>
      <c r="U22" s="22" t="str">
        <f t="shared" si="39"/>
        <v/>
      </c>
      <c r="V22" s="22" t="str">
        <f t="shared" si="40"/>
        <v/>
      </c>
      <c r="W22" s="22">
        <f t="shared" si="41"/>
        <v>0</v>
      </c>
      <c r="X22" s="22">
        <f t="shared" si="42"/>
        <v>0</v>
      </c>
      <c r="Y22" s="22">
        <f t="shared" si="43"/>
        <v>0</v>
      </c>
      <c r="Z22" s="22">
        <f t="shared" si="44"/>
        <v>0</v>
      </c>
      <c r="AA22" s="22">
        <f t="shared" si="45"/>
        <v>0</v>
      </c>
      <c r="AB22" s="22">
        <f t="shared" si="46"/>
        <v>0</v>
      </c>
      <c r="AC22" s="22">
        <f t="shared" si="47"/>
        <v>0</v>
      </c>
      <c r="AD22" s="22">
        <f t="shared" si="48"/>
        <v>0</v>
      </c>
      <c r="AE22" s="22"/>
      <c r="AF22" s="326">
        <f t="shared" si="49"/>
        <v>0</v>
      </c>
      <c r="AG22" s="326"/>
      <c r="AH22" s="22"/>
      <c r="AI22" s="22"/>
      <c r="AJ22" s="22"/>
      <c r="AK22" s="22"/>
      <c r="AL22" s="95"/>
      <c r="AM22" s="22">
        <f t="shared" si="50"/>
        <v>0</v>
      </c>
      <c r="AN22" s="22"/>
      <c r="AO22" s="22"/>
      <c r="AP22" s="22"/>
      <c r="AQ22" s="22"/>
      <c r="AR22" s="22"/>
      <c r="AS22" s="22"/>
      <c r="AT22" s="22"/>
      <c r="AU22" s="22"/>
      <c r="AV22" s="99"/>
    </row>
    <row r="23" spans="1:48">
      <c r="A23" s="22"/>
      <c r="B23" s="22" t="str">
        <f t="shared" si="24"/>
        <v/>
      </c>
      <c r="C23" s="22" t="str">
        <f t="shared" si="25"/>
        <v/>
      </c>
      <c r="D23" s="22" t="str">
        <f t="shared" si="26"/>
        <v/>
      </c>
      <c r="E23" s="22" t="str">
        <f t="shared" si="27"/>
        <v/>
      </c>
      <c r="F23" s="22" t="str">
        <f t="shared" si="28"/>
        <v/>
      </c>
      <c r="G23" s="22">
        <f t="shared" si="29"/>
        <v>0</v>
      </c>
      <c r="H23" s="22">
        <f t="shared" si="30"/>
        <v>0</v>
      </c>
      <c r="I23" s="22">
        <f t="shared" si="31"/>
        <v>0</v>
      </c>
      <c r="J23" s="22">
        <f t="shared" si="32"/>
        <v>0</v>
      </c>
      <c r="K23" s="22">
        <f t="shared" si="33"/>
        <v>0</v>
      </c>
      <c r="L23" s="22">
        <f t="shared" si="34"/>
        <v>0</v>
      </c>
      <c r="M23" s="22">
        <f t="shared" si="35"/>
        <v>0</v>
      </c>
      <c r="N23" s="22"/>
      <c r="O23" s="326">
        <f t="shared" si="36"/>
        <v>0</v>
      </c>
      <c r="P23" s="326"/>
      <c r="Q23" s="22"/>
      <c r="R23" s="22"/>
      <c r="S23" s="22" t="str">
        <f t="shared" si="37"/>
        <v/>
      </c>
      <c r="T23" s="22" t="str">
        <f t="shared" si="38"/>
        <v/>
      </c>
      <c r="U23" s="22" t="str">
        <f t="shared" si="39"/>
        <v/>
      </c>
      <c r="V23" s="22" t="str">
        <f t="shared" si="40"/>
        <v/>
      </c>
      <c r="W23" s="22" t="str">
        <f t="shared" si="41"/>
        <v/>
      </c>
      <c r="X23" s="22">
        <f t="shared" si="42"/>
        <v>0</v>
      </c>
      <c r="Y23" s="22">
        <f t="shared" si="43"/>
        <v>0</v>
      </c>
      <c r="Z23" s="22">
        <f t="shared" si="44"/>
        <v>0</v>
      </c>
      <c r="AA23" s="22">
        <f t="shared" si="45"/>
        <v>0</v>
      </c>
      <c r="AB23" s="22">
        <f t="shared" si="46"/>
        <v>0</v>
      </c>
      <c r="AC23" s="22">
        <f t="shared" si="47"/>
        <v>0</v>
      </c>
      <c r="AD23" s="22">
        <f t="shared" si="48"/>
        <v>0</v>
      </c>
      <c r="AE23" s="22"/>
      <c r="AF23" s="326">
        <f t="shared" si="49"/>
        <v>0</v>
      </c>
      <c r="AG23" s="326"/>
      <c r="AH23" s="22"/>
      <c r="AI23" s="22"/>
      <c r="AJ23" s="22"/>
      <c r="AK23" s="22"/>
      <c r="AL23" s="95"/>
      <c r="AM23" s="22">
        <f t="shared" si="50"/>
        <v>0</v>
      </c>
      <c r="AN23" s="22"/>
      <c r="AO23" s="22"/>
      <c r="AP23" s="22"/>
      <c r="AQ23" s="22"/>
      <c r="AR23" s="22"/>
      <c r="AS23" s="22"/>
      <c r="AT23" s="22"/>
      <c r="AU23" s="22"/>
      <c r="AV23" s="99"/>
    </row>
    <row r="24" spans="1:48">
      <c r="A24" s="22"/>
      <c r="B24" s="22" t="str">
        <f t="shared" si="24"/>
        <v/>
      </c>
      <c r="C24" s="22" t="str">
        <f t="shared" si="25"/>
        <v/>
      </c>
      <c r="D24" s="22" t="str">
        <f t="shared" si="26"/>
        <v/>
      </c>
      <c r="E24" s="22" t="str">
        <f t="shared" si="27"/>
        <v/>
      </c>
      <c r="F24" s="22" t="str">
        <f t="shared" si="28"/>
        <v/>
      </c>
      <c r="G24" s="22" t="str">
        <f t="shared" si="29"/>
        <v/>
      </c>
      <c r="H24" s="22">
        <f t="shared" si="30"/>
        <v>0</v>
      </c>
      <c r="I24" s="22">
        <f t="shared" si="31"/>
        <v>0</v>
      </c>
      <c r="J24" s="22">
        <f t="shared" si="32"/>
        <v>0</v>
      </c>
      <c r="K24" s="22">
        <f t="shared" si="33"/>
        <v>0</v>
      </c>
      <c r="L24" s="22">
        <f t="shared" si="34"/>
        <v>0</v>
      </c>
      <c r="M24" s="22">
        <f t="shared" si="35"/>
        <v>0</v>
      </c>
      <c r="N24" s="22"/>
      <c r="O24" s="326">
        <f t="shared" si="36"/>
        <v>0</v>
      </c>
      <c r="P24" s="326"/>
      <c r="Q24" s="22"/>
      <c r="R24" s="22"/>
      <c r="S24" s="22" t="str">
        <f t="shared" si="37"/>
        <v/>
      </c>
      <c r="T24" s="22" t="str">
        <f t="shared" si="38"/>
        <v/>
      </c>
      <c r="U24" s="22" t="str">
        <f t="shared" si="39"/>
        <v/>
      </c>
      <c r="V24" s="22" t="str">
        <f t="shared" si="40"/>
        <v/>
      </c>
      <c r="W24" s="22" t="str">
        <f t="shared" si="41"/>
        <v/>
      </c>
      <c r="X24" s="22" t="str">
        <f t="shared" si="42"/>
        <v/>
      </c>
      <c r="Y24" s="22">
        <f t="shared" si="43"/>
        <v>0</v>
      </c>
      <c r="Z24" s="22">
        <f t="shared" si="44"/>
        <v>0</v>
      </c>
      <c r="AA24" s="22">
        <f t="shared" si="45"/>
        <v>0</v>
      </c>
      <c r="AB24" s="22">
        <f t="shared" si="46"/>
        <v>0</v>
      </c>
      <c r="AC24" s="22">
        <f t="shared" si="47"/>
        <v>0</v>
      </c>
      <c r="AD24" s="22">
        <f t="shared" si="48"/>
        <v>0</v>
      </c>
      <c r="AE24" s="22"/>
      <c r="AF24" s="326">
        <f t="shared" si="49"/>
        <v>0</v>
      </c>
      <c r="AG24" s="326"/>
      <c r="AH24" s="22"/>
      <c r="AI24" s="22"/>
      <c r="AJ24" s="22"/>
      <c r="AK24" s="22"/>
      <c r="AL24" s="95"/>
      <c r="AM24" s="22">
        <f t="shared" si="50"/>
        <v>0</v>
      </c>
      <c r="AN24" s="22"/>
      <c r="AO24" s="22"/>
      <c r="AP24" s="22"/>
      <c r="AQ24" s="22"/>
      <c r="AR24" s="22"/>
      <c r="AS24" s="22"/>
      <c r="AT24" s="22"/>
      <c r="AU24" s="22"/>
      <c r="AV24" s="99"/>
    </row>
    <row r="25" spans="1:48">
      <c r="A25" s="22"/>
      <c r="B25" s="22" t="str">
        <f t="shared" si="24"/>
        <v/>
      </c>
      <c r="C25" s="22" t="str">
        <f t="shared" si="25"/>
        <v/>
      </c>
      <c r="D25" s="22" t="str">
        <f t="shared" si="26"/>
        <v/>
      </c>
      <c r="E25" s="22" t="str">
        <f t="shared" si="27"/>
        <v/>
      </c>
      <c r="F25" s="22" t="str">
        <f t="shared" si="28"/>
        <v/>
      </c>
      <c r="G25" s="22" t="str">
        <f t="shared" si="29"/>
        <v/>
      </c>
      <c r="H25" s="22" t="str">
        <f t="shared" si="30"/>
        <v/>
      </c>
      <c r="I25" s="22">
        <f t="shared" si="31"/>
        <v>0</v>
      </c>
      <c r="J25" s="22">
        <f t="shared" si="32"/>
        <v>0</v>
      </c>
      <c r="K25" s="22">
        <f t="shared" si="33"/>
        <v>0</v>
      </c>
      <c r="L25" s="22">
        <f t="shared" si="34"/>
        <v>0</v>
      </c>
      <c r="M25" s="22">
        <f t="shared" si="35"/>
        <v>0</v>
      </c>
      <c r="N25" s="22"/>
      <c r="O25" s="326">
        <f t="shared" si="36"/>
        <v>0</v>
      </c>
      <c r="P25" s="326"/>
      <c r="Q25" s="22"/>
      <c r="R25" s="22"/>
      <c r="S25" s="22" t="str">
        <f t="shared" si="37"/>
        <v/>
      </c>
      <c r="T25" s="22" t="str">
        <f t="shared" si="38"/>
        <v/>
      </c>
      <c r="U25" s="22" t="str">
        <f t="shared" si="39"/>
        <v/>
      </c>
      <c r="V25" s="22" t="str">
        <f t="shared" si="40"/>
        <v/>
      </c>
      <c r="W25" s="22" t="str">
        <f t="shared" si="41"/>
        <v/>
      </c>
      <c r="X25" s="22" t="str">
        <f t="shared" si="42"/>
        <v/>
      </c>
      <c r="Y25" s="22" t="str">
        <f t="shared" si="43"/>
        <v/>
      </c>
      <c r="Z25" s="22">
        <f t="shared" si="44"/>
        <v>0</v>
      </c>
      <c r="AA25" s="22">
        <f t="shared" si="45"/>
        <v>0</v>
      </c>
      <c r="AB25" s="22">
        <f t="shared" si="46"/>
        <v>0</v>
      </c>
      <c r="AC25" s="22">
        <f t="shared" si="47"/>
        <v>0</v>
      </c>
      <c r="AD25" s="22">
        <f t="shared" si="48"/>
        <v>0</v>
      </c>
      <c r="AE25" s="22"/>
      <c r="AF25" s="326">
        <f t="shared" si="49"/>
        <v>0</v>
      </c>
      <c r="AG25" s="326"/>
      <c r="AH25" s="22"/>
      <c r="AI25" s="22"/>
      <c r="AJ25" s="22"/>
      <c r="AK25" s="22"/>
      <c r="AL25" s="95"/>
      <c r="AM25" s="22">
        <f t="shared" si="50"/>
        <v>0</v>
      </c>
      <c r="AN25" s="22"/>
      <c r="AO25" s="22"/>
      <c r="AP25" s="22"/>
      <c r="AQ25" s="22"/>
      <c r="AR25" s="22"/>
      <c r="AS25" s="22"/>
      <c r="AT25" s="22"/>
      <c r="AU25" s="22"/>
      <c r="AV25" s="99"/>
    </row>
    <row r="26" spans="1:48">
      <c r="A26" s="22"/>
      <c r="B26" s="22" t="str">
        <f t="shared" si="24"/>
        <v/>
      </c>
      <c r="C26" s="22" t="str">
        <f t="shared" si="25"/>
        <v/>
      </c>
      <c r="D26" s="22" t="str">
        <f t="shared" si="26"/>
        <v/>
      </c>
      <c r="E26" s="22" t="str">
        <f t="shared" si="27"/>
        <v/>
      </c>
      <c r="F26" s="22" t="str">
        <f t="shared" si="28"/>
        <v/>
      </c>
      <c r="G26" s="22" t="str">
        <f t="shared" si="29"/>
        <v/>
      </c>
      <c r="H26" s="22" t="str">
        <f t="shared" si="30"/>
        <v/>
      </c>
      <c r="I26" s="22" t="str">
        <f t="shared" si="31"/>
        <v/>
      </c>
      <c r="J26" s="22">
        <f t="shared" si="32"/>
        <v>0</v>
      </c>
      <c r="K26" s="22">
        <f t="shared" si="33"/>
        <v>0</v>
      </c>
      <c r="L26" s="22">
        <f t="shared" si="34"/>
        <v>0</v>
      </c>
      <c r="M26" s="22">
        <f t="shared" si="35"/>
        <v>0</v>
      </c>
      <c r="N26" s="22"/>
      <c r="O26" s="326">
        <f t="shared" si="36"/>
        <v>0</v>
      </c>
      <c r="P26" s="326"/>
      <c r="Q26" s="22"/>
      <c r="R26" s="22"/>
      <c r="S26" s="22" t="str">
        <f t="shared" si="37"/>
        <v/>
      </c>
      <c r="T26" s="22" t="str">
        <f t="shared" si="38"/>
        <v/>
      </c>
      <c r="U26" s="22" t="str">
        <f t="shared" si="39"/>
        <v/>
      </c>
      <c r="V26" s="22" t="str">
        <f t="shared" si="40"/>
        <v/>
      </c>
      <c r="W26" s="22" t="str">
        <f t="shared" si="41"/>
        <v/>
      </c>
      <c r="X26" s="22" t="str">
        <f t="shared" si="42"/>
        <v/>
      </c>
      <c r="Y26" s="22" t="str">
        <f t="shared" si="43"/>
        <v/>
      </c>
      <c r="Z26" s="22" t="str">
        <f t="shared" si="44"/>
        <v/>
      </c>
      <c r="AA26" s="22">
        <f t="shared" si="45"/>
        <v>0</v>
      </c>
      <c r="AB26" s="22">
        <f t="shared" si="46"/>
        <v>0</v>
      </c>
      <c r="AC26" s="22">
        <f t="shared" si="47"/>
        <v>0</v>
      </c>
      <c r="AD26" s="22">
        <f t="shared" si="48"/>
        <v>0</v>
      </c>
      <c r="AE26" s="22"/>
      <c r="AF26" s="326">
        <f t="shared" si="49"/>
        <v>0</v>
      </c>
      <c r="AG26" s="326"/>
      <c r="AH26" s="22"/>
      <c r="AI26" s="22"/>
      <c r="AJ26" s="22"/>
      <c r="AK26" s="22"/>
      <c r="AL26" s="95"/>
      <c r="AM26" s="22">
        <f t="shared" si="50"/>
        <v>0</v>
      </c>
      <c r="AN26" s="22"/>
      <c r="AO26" s="22"/>
      <c r="AP26" s="22"/>
      <c r="AQ26" s="22"/>
      <c r="AR26" s="22"/>
      <c r="AS26" s="22"/>
      <c r="AT26" s="22"/>
      <c r="AU26" s="22"/>
      <c r="AV26" s="99"/>
    </row>
    <row r="27" spans="1:48">
      <c r="A27" s="22"/>
      <c r="B27" s="22" t="str">
        <f t="shared" si="24"/>
        <v/>
      </c>
      <c r="C27" s="22" t="str">
        <f t="shared" si="25"/>
        <v/>
      </c>
      <c r="D27" s="22" t="str">
        <f t="shared" si="26"/>
        <v/>
      </c>
      <c r="E27" s="22" t="str">
        <f t="shared" si="27"/>
        <v/>
      </c>
      <c r="F27" s="22" t="str">
        <f t="shared" si="28"/>
        <v/>
      </c>
      <c r="G27" s="22" t="str">
        <f t="shared" si="29"/>
        <v/>
      </c>
      <c r="H27" s="22" t="str">
        <f t="shared" si="30"/>
        <v/>
      </c>
      <c r="I27" s="22" t="str">
        <f t="shared" si="31"/>
        <v/>
      </c>
      <c r="J27" s="22" t="str">
        <f t="shared" si="32"/>
        <v/>
      </c>
      <c r="K27" s="22">
        <f t="shared" si="33"/>
        <v>0</v>
      </c>
      <c r="L27" s="22">
        <f t="shared" si="34"/>
        <v>0</v>
      </c>
      <c r="M27" s="22">
        <f t="shared" si="35"/>
        <v>0</v>
      </c>
      <c r="N27" s="22"/>
      <c r="O27" s="326">
        <f t="shared" si="36"/>
        <v>0</v>
      </c>
      <c r="P27" s="326"/>
      <c r="Q27" s="22"/>
      <c r="R27" s="22"/>
      <c r="S27" s="22" t="str">
        <f t="shared" si="37"/>
        <v/>
      </c>
      <c r="T27" s="22" t="str">
        <f t="shared" si="38"/>
        <v/>
      </c>
      <c r="U27" s="22" t="str">
        <f t="shared" si="39"/>
        <v/>
      </c>
      <c r="V27" s="22" t="str">
        <f t="shared" si="40"/>
        <v/>
      </c>
      <c r="W27" s="22" t="str">
        <f t="shared" si="41"/>
        <v/>
      </c>
      <c r="X27" s="22" t="str">
        <f t="shared" si="42"/>
        <v/>
      </c>
      <c r="Y27" s="22" t="str">
        <f t="shared" si="43"/>
        <v/>
      </c>
      <c r="Z27" s="22" t="str">
        <f t="shared" si="44"/>
        <v/>
      </c>
      <c r="AA27" s="22" t="str">
        <f t="shared" si="45"/>
        <v/>
      </c>
      <c r="AB27" s="22">
        <f t="shared" si="46"/>
        <v>0</v>
      </c>
      <c r="AC27" s="22">
        <f t="shared" si="47"/>
        <v>0</v>
      </c>
      <c r="AD27" s="22">
        <f t="shared" si="48"/>
        <v>0</v>
      </c>
      <c r="AE27" s="22"/>
      <c r="AF27" s="326">
        <f t="shared" si="49"/>
        <v>0</v>
      </c>
      <c r="AG27" s="326"/>
      <c r="AH27" s="22"/>
      <c r="AI27" s="22"/>
      <c r="AJ27" s="22"/>
      <c r="AK27" s="22"/>
      <c r="AL27" s="95"/>
      <c r="AM27" s="22">
        <f t="shared" si="50"/>
        <v>0</v>
      </c>
      <c r="AN27" s="22"/>
      <c r="AO27" s="22"/>
      <c r="AP27" s="22"/>
      <c r="AQ27" s="22"/>
      <c r="AR27" s="22"/>
      <c r="AS27" s="22"/>
      <c r="AT27" s="22"/>
      <c r="AU27" s="22"/>
      <c r="AV27" s="99"/>
    </row>
    <row r="28" spans="1:48">
      <c r="A28" s="22"/>
      <c r="B28" s="22" t="str">
        <f t="shared" si="24"/>
        <v/>
      </c>
      <c r="C28" s="22" t="str">
        <f t="shared" si="25"/>
        <v/>
      </c>
      <c r="D28" s="22" t="str">
        <f t="shared" si="26"/>
        <v/>
      </c>
      <c r="E28" s="22" t="str">
        <f t="shared" si="27"/>
        <v/>
      </c>
      <c r="F28" s="22" t="str">
        <f t="shared" si="28"/>
        <v/>
      </c>
      <c r="G28" s="22" t="str">
        <f t="shared" si="29"/>
        <v/>
      </c>
      <c r="H28" s="22" t="str">
        <f t="shared" si="30"/>
        <v/>
      </c>
      <c r="I28" s="22" t="str">
        <f t="shared" si="31"/>
        <v/>
      </c>
      <c r="J28" s="22" t="str">
        <f t="shared" si="32"/>
        <v/>
      </c>
      <c r="K28" s="22" t="str">
        <f t="shared" si="33"/>
        <v/>
      </c>
      <c r="L28" s="22">
        <f t="shared" si="34"/>
        <v>0</v>
      </c>
      <c r="M28" s="22">
        <f t="shared" si="35"/>
        <v>0</v>
      </c>
      <c r="N28" s="22"/>
      <c r="O28" s="326">
        <f t="shared" si="36"/>
        <v>0</v>
      </c>
      <c r="P28" s="326"/>
      <c r="Q28" s="22"/>
      <c r="R28" s="22"/>
      <c r="S28" s="22" t="str">
        <f t="shared" si="37"/>
        <v/>
      </c>
      <c r="T28" s="22" t="str">
        <f t="shared" si="38"/>
        <v/>
      </c>
      <c r="U28" s="22" t="str">
        <f t="shared" si="39"/>
        <v/>
      </c>
      <c r="V28" s="22" t="str">
        <f t="shared" si="40"/>
        <v/>
      </c>
      <c r="W28" s="22" t="str">
        <f t="shared" si="41"/>
        <v/>
      </c>
      <c r="X28" s="22" t="str">
        <f t="shared" si="42"/>
        <v/>
      </c>
      <c r="Y28" s="22" t="str">
        <f t="shared" si="43"/>
        <v/>
      </c>
      <c r="Z28" s="22" t="str">
        <f t="shared" si="44"/>
        <v/>
      </c>
      <c r="AA28" s="22" t="str">
        <f t="shared" si="45"/>
        <v/>
      </c>
      <c r="AB28" s="22" t="str">
        <f t="shared" si="46"/>
        <v/>
      </c>
      <c r="AC28" s="22">
        <f t="shared" si="47"/>
        <v>0</v>
      </c>
      <c r="AD28" s="22">
        <f t="shared" si="48"/>
        <v>0</v>
      </c>
      <c r="AE28" s="22"/>
      <c r="AF28" s="326">
        <f t="shared" si="49"/>
        <v>0</v>
      </c>
      <c r="AG28" s="326"/>
      <c r="AH28" s="22"/>
      <c r="AI28" s="22"/>
      <c r="AJ28" s="22"/>
      <c r="AK28" s="22"/>
      <c r="AL28" s="95"/>
      <c r="AM28" s="22">
        <f t="shared" si="50"/>
        <v>0</v>
      </c>
      <c r="AN28" s="22"/>
      <c r="AO28" s="22"/>
      <c r="AP28" s="22"/>
      <c r="AQ28" s="22"/>
      <c r="AR28" s="22"/>
      <c r="AS28" s="22"/>
      <c r="AT28" s="22"/>
      <c r="AU28" s="22"/>
      <c r="AV28" s="99"/>
    </row>
    <row r="29" spans="1:48">
      <c r="A29" s="22"/>
      <c r="B29" s="22" t="str">
        <f>B14</f>
        <v/>
      </c>
      <c r="C29" s="22" t="str">
        <f t="shared" si="25"/>
        <v/>
      </c>
      <c r="D29" s="22" t="str">
        <f t="shared" si="26"/>
        <v/>
      </c>
      <c r="E29" s="22" t="str">
        <f t="shared" si="27"/>
        <v/>
      </c>
      <c r="F29" s="22" t="str">
        <f t="shared" si="28"/>
        <v/>
      </c>
      <c r="G29" s="22" t="str">
        <f t="shared" si="29"/>
        <v/>
      </c>
      <c r="H29" s="22" t="str">
        <f t="shared" si="30"/>
        <v/>
      </c>
      <c r="I29" s="22" t="str">
        <f t="shared" si="31"/>
        <v/>
      </c>
      <c r="J29" s="22" t="str">
        <f t="shared" si="32"/>
        <v/>
      </c>
      <c r="K29" s="22" t="str">
        <f t="shared" si="33"/>
        <v/>
      </c>
      <c r="L29" s="22" t="str">
        <f t="shared" si="34"/>
        <v/>
      </c>
      <c r="M29" s="22">
        <f t="shared" si="35"/>
        <v>0</v>
      </c>
      <c r="N29" s="22"/>
      <c r="O29" s="326">
        <f t="shared" si="36"/>
        <v>0</v>
      </c>
      <c r="P29" s="326"/>
      <c r="Q29" s="22"/>
      <c r="R29" s="22"/>
      <c r="S29" s="22" t="str">
        <f t="shared" si="37"/>
        <v/>
      </c>
      <c r="T29" s="22" t="str">
        <f t="shared" si="38"/>
        <v/>
      </c>
      <c r="U29" s="22" t="str">
        <f t="shared" si="39"/>
        <v/>
      </c>
      <c r="V29" s="22" t="str">
        <f t="shared" si="40"/>
        <v/>
      </c>
      <c r="W29" s="22" t="str">
        <f t="shared" si="41"/>
        <v/>
      </c>
      <c r="X29" s="22" t="str">
        <f t="shared" si="42"/>
        <v/>
      </c>
      <c r="Y29" s="22" t="str">
        <f t="shared" si="43"/>
        <v/>
      </c>
      <c r="Z29" s="22" t="str">
        <f t="shared" si="44"/>
        <v/>
      </c>
      <c r="AA29" s="22" t="str">
        <f t="shared" si="45"/>
        <v/>
      </c>
      <c r="AB29" s="22" t="str">
        <f t="shared" si="46"/>
        <v/>
      </c>
      <c r="AC29" s="22" t="str">
        <f t="shared" si="47"/>
        <v/>
      </c>
      <c r="AD29" s="22">
        <f t="shared" si="48"/>
        <v>0</v>
      </c>
      <c r="AE29" s="22"/>
      <c r="AF29" s="326">
        <f t="shared" si="49"/>
        <v>0</v>
      </c>
      <c r="AG29" s="326"/>
      <c r="AH29" s="22"/>
      <c r="AI29" s="22"/>
      <c r="AJ29" s="22"/>
      <c r="AK29" s="22"/>
      <c r="AL29" s="95"/>
      <c r="AM29" s="22">
        <f t="shared" si="50"/>
        <v>0</v>
      </c>
      <c r="AN29" s="22"/>
      <c r="AO29" s="22"/>
      <c r="AP29" s="22"/>
      <c r="AQ29" s="22"/>
      <c r="AR29" s="22"/>
      <c r="AS29" s="22"/>
      <c r="AT29" s="22"/>
      <c r="AU29" s="22"/>
      <c r="AV29" s="99"/>
    </row>
    <row r="30" spans="1:48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95"/>
      <c r="AM30" s="22"/>
      <c r="AN30" s="22"/>
      <c r="AO30" s="22"/>
      <c r="AP30" s="22"/>
      <c r="AQ30" s="22"/>
      <c r="AR30" s="22"/>
      <c r="AS30" s="22"/>
      <c r="AT30" s="22"/>
      <c r="AU30" s="22"/>
      <c r="AV30" s="99"/>
    </row>
    <row r="31" spans="1:48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95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8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95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38:38">
      <c r="AL33" s="95"/>
    </row>
    <row r="34" spans="38:38">
      <c r="AL34" s="95"/>
    </row>
    <row r="35" spans="38:38">
      <c r="AL35" s="95"/>
    </row>
    <row r="36" spans="38:38">
      <c r="AL36" s="95"/>
    </row>
    <row r="37" spans="38:38">
      <c r="AL37" s="95"/>
    </row>
    <row r="38" spans="38:38">
      <c r="AL38" s="95"/>
    </row>
    <row r="39" spans="38:38">
      <c r="AL39" s="95"/>
    </row>
  </sheetData>
  <mergeCells count="36"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O18:P18"/>
    <mergeCell ref="AF18:AG18"/>
    <mergeCell ref="O19:P19"/>
    <mergeCell ref="AF19:AG19"/>
    <mergeCell ref="O20:P20"/>
    <mergeCell ref="AF20:AG20"/>
    <mergeCell ref="O21:P21"/>
    <mergeCell ref="AF21:AG21"/>
    <mergeCell ref="O22:P22"/>
    <mergeCell ref="AF22:AG22"/>
    <mergeCell ref="O23:P23"/>
    <mergeCell ref="AF23:AG23"/>
    <mergeCell ref="O24:P24"/>
    <mergeCell ref="AF24:AG24"/>
    <mergeCell ref="O25:P25"/>
    <mergeCell ref="AF25:AG25"/>
    <mergeCell ref="O26:P26"/>
    <mergeCell ref="AF26:AG26"/>
    <mergeCell ref="O27:P27"/>
    <mergeCell ref="AF27:AG27"/>
    <mergeCell ref="O28:P28"/>
    <mergeCell ref="AF28:AG28"/>
    <mergeCell ref="O29:P29"/>
    <mergeCell ref="AF29:AG29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W65"/>
  <sheetViews>
    <sheetView tabSelected="1" zoomScaleNormal="100" workbookViewId="0">
      <selection activeCell="AF46" sqref="AF46"/>
    </sheetView>
  </sheetViews>
  <sheetFormatPr defaultRowHeight="13.2"/>
  <cols>
    <col min="1" max="1" width="0.33203125" customWidth="1"/>
    <col min="2" max="2" width="3.44140625" customWidth="1"/>
    <col min="3" max="3" width="13.44140625" bestFit="1" customWidth="1"/>
    <col min="4" max="4" width="3.33203125" customWidth="1"/>
    <col min="5" max="5" width="6.109375" customWidth="1"/>
    <col min="6" max="6" width="0.88671875" customWidth="1"/>
    <col min="7" max="8" width="6.109375" customWidth="1"/>
    <col min="9" max="9" width="0.88671875" customWidth="1"/>
    <col min="10" max="11" width="6.109375" customWidth="1"/>
    <col min="12" max="12" width="0.88671875" customWidth="1"/>
    <col min="13" max="14" width="6.109375" customWidth="1"/>
    <col min="15" max="15" width="0.6640625" customWidth="1"/>
    <col min="16" max="17" width="6.109375" customWidth="1"/>
    <col min="18" max="18" width="0.88671875" customWidth="1"/>
    <col min="19" max="19" width="6.109375" customWidth="1"/>
    <col min="20" max="20" width="4.6640625" customWidth="1"/>
    <col min="21" max="21" width="0.88671875" customWidth="1"/>
    <col min="22" max="22" width="4.6640625" customWidth="1"/>
    <col min="23" max="23" width="9.109375" customWidth="1"/>
    <col min="24" max="24" width="0.44140625" customWidth="1"/>
  </cols>
  <sheetData>
    <row r="1" spans="2:23" ht="18" customHeight="1">
      <c r="C1" s="187"/>
      <c r="D1" s="1" t="s">
        <v>252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3.8" thickBot="1">
      <c r="C2" s="187"/>
      <c r="R2" s="345">
        <v>46054</v>
      </c>
      <c r="S2" s="345"/>
      <c r="T2" s="345"/>
      <c r="U2" s="345"/>
      <c r="V2" s="345"/>
      <c r="W2" s="22" t="s">
        <v>312</v>
      </c>
    </row>
    <row r="3" spans="2:23" ht="13.5" customHeight="1" thickBot="1">
      <c r="B3" s="24" t="s">
        <v>0</v>
      </c>
      <c r="C3" s="188" t="s">
        <v>1</v>
      </c>
      <c r="D3" s="8"/>
      <c r="E3" s="322" t="s">
        <v>8</v>
      </c>
      <c r="F3" s="316"/>
      <c r="G3" s="323"/>
      <c r="H3" s="315" t="s">
        <v>9</v>
      </c>
      <c r="I3" s="316"/>
      <c r="J3" s="317"/>
      <c r="K3" s="322" t="s">
        <v>10</v>
      </c>
      <c r="L3" s="316"/>
      <c r="M3" s="323"/>
      <c r="N3" s="315" t="s">
        <v>12</v>
      </c>
      <c r="O3" s="316"/>
      <c r="P3" s="317"/>
      <c r="Q3" s="322" t="s">
        <v>11</v>
      </c>
      <c r="R3" s="316"/>
      <c r="S3" s="323"/>
      <c r="T3" s="315" t="s">
        <v>13</v>
      </c>
      <c r="U3" s="316"/>
      <c r="V3" s="324"/>
      <c r="W3" s="9" t="s">
        <v>5</v>
      </c>
    </row>
    <row r="4" spans="2:23" ht="13.5" customHeight="1">
      <c r="B4" s="2"/>
      <c r="C4" s="189" t="s">
        <v>253</v>
      </c>
      <c r="D4" s="10" t="s">
        <v>2</v>
      </c>
      <c r="E4" s="39" t="s">
        <v>28</v>
      </c>
      <c r="F4" s="34" t="s">
        <v>6</v>
      </c>
      <c r="G4" s="40" t="s">
        <v>142</v>
      </c>
      <c r="H4" s="34" t="s">
        <v>105</v>
      </c>
      <c r="I4" s="34" t="s">
        <v>6</v>
      </c>
      <c r="J4" s="34" t="s">
        <v>31</v>
      </c>
      <c r="K4" s="39" t="s">
        <v>23</v>
      </c>
      <c r="L4" s="34" t="s">
        <v>6</v>
      </c>
      <c r="M4" s="40" t="s">
        <v>32</v>
      </c>
      <c r="N4" s="34" t="s">
        <v>30</v>
      </c>
      <c r="O4" s="34" t="s">
        <v>6</v>
      </c>
      <c r="P4" s="34" t="s">
        <v>118</v>
      </c>
      <c r="Q4" s="39"/>
      <c r="R4" s="34" t="s">
        <v>6</v>
      </c>
      <c r="S4" s="40"/>
      <c r="T4" s="34"/>
      <c r="U4" s="34" t="s">
        <v>6</v>
      </c>
      <c r="V4" s="35"/>
      <c r="W4" s="3" t="s">
        <v>254</v>
      </c>
    </row>
    <row r="5" spans="2:23" ht="13.5" customHeight="1">
      <c r="B5" s="11">
        <v>1</v>
      </c>
      <c r="C5" s="51" t="s">
        <v>255</v>
      </c>
      <c r="D5" s="13" t="s">
        <v>3</v>
      </c>
      <c r="E5" s="27"/>
      <c r="F5" s="25" t="s">
        <v>6</v>
      </c>
      <c r="G5" s="26"/>
      <c r="H5" s="25"/>
      <c r="I5" s="25" t="s">
        <v>6</v>
      </c>
      <c r="J5" s="25"/>
      <c r="K5" s="27"/>
      <c r="L5" s="25" t="s">
        <v>6</v>
      </c>
      <c r="M5" s="26"/>
      <c r="N5" s="25"/>
      <c r="O5" s="25" t="s">
        <v>6</v>
      </c>
      <c r="P5" s="25"/>
      <c r="Q5" s="27"/>
      <c r="R5" s="25" t="s">
        <v>6</v>
      </c>
      <c r="S5" s="26"/>
      <c r="T5" s="25"/>
      <c r="U5" s="25" t="s">
        <v>6</v>
      </c>
      <c r="V5" s="28"/>
      <c r="W5" s="4"/>
    </row>
    <row r="6" spans="2:23" ht="13.5" customHeight="1">
      <c r="B6" s="11"/>
      <c r="C6" s="190" t="s">
        <v>28</v>
      </c>
      <c r="D6" s="15" t="s">
        <v>4</v>
      </c>
      <c r="E6" s="311" t="s">
        <v>105</v>
      </c>
      <c r="F6" s="338"/>
      <c r="G6" s="339"/>
      <c r="H6" s="311" t="s">
        <v>28</v>
      </c>
      <c r="I6" s="338"/>
      <c r="J6" s="339"/>
      <c r="K6" s="311" t="s">
        <v>118</v>
      </c>
      <c r="L6" s="338"/>
      <c r="M6" s="339"/>
      <c r="N6" s="311" t="s">
        <v>32</v>
      </c>
      <c r="O6" s="338"/>
      <c r="P6" s="339"/>
      <c r="Q6" s="311"/>
      <c r="R6" s="338"/>
      <c r="S6" s="339"/>
      <c r="T6" s="311"/>
      <c r="U6" s="338"/>
      <c r="V6" s="339"/>
      <c r="W6" s="4"/>
    </row>
    <row r="7" spans="2:23" ht="13.5" customHeight="1" thickBot="1">
      <c r="B7" s="6"/>
      <c r="C7" s="191" t="s">
        <v>18</v>
      </c>
      <c r="D7" s="17" t="s">
        <v>7</v>
      </c>
      <c r="E7" s="309" t="s">
        <v>31</v>
      </c>
      <c r="F7" s="307"/>
      <c r="G7" s="310"/>
      <c r="H7" s="307" t="s">
        <v>142</v>
      </c>
      <c r="I7" s="307"/>
      <c r="J7" s="307"/>
      <c r="K7" s="309" t="s">
        <v>30</v>
      </c>
      <c r="L7" s="307"/>
      <c r="M7" s="310"/>
      <c r="N7" s="307" t="s">
        <v>23</v>
      </c>
      <c r="O7" s="307"/>
      <c r="P7" s="307"/>
      <c r="Q7" s="309"/>
      <c r="R7" s="307"/>
      <c r="S7" s="310"/>
      <c r="T7" s="307"/>
      <c r="U7" s="307"/>
      <c r="V7" s="308"/>
      <c r="W7" s="5"/>
    </row>
    <row r="8" spans="2:23" ht="13.5" customHeight="1" thickTop="1">
      <c r="B8" s="2"/>
      <c r="C8" s="192" t="s">
        <v>256</v>
      </c>
      <c r="D8" s="19" t="s">
        <v>2</v>
      </c>
      <c r="E8" s="36" t="s">
        <v>31</v>
      </c>
      <c r="F8" s="23" t="s">
        <v>6</v>
      </c>
      <c r="G8" s="37" t="s">
        <v>254</v>
      </c>
      <c r="H8" s="23" t="s">
        <v>30</v>
      </c>
      <c r="I8" s="23" t="s">
        <v>6</v>
      </c>
      <c r="J8" s="23" t="s">
        <v>105</v>
      </c>
      <c r="K8" s="36" t="s">
        <v>142</v>
      </c>
      <c r="L8" s="23" t="s">
        <v>6</v>
      </c>
      <c r="M8" s="37" t="s">
        <v>118</v>
      </c>
      <c r="N8" s="23" t="s">
        <v>23</v>
      </c>
      <c r="O8" s="23" t="s">
        <v>6</v>
      </c>
      <c r="P8" s="23" t="s">
        <v>28</v>
      </c>
      <c r="Q8" s="36"/>
      <c r="R8" s="23" t="s">
        <v>6</v>
      </c>
      <c r="S8" s="37"/>
      <c r="T8" s="23"/>
      <c r="U8" s="23" t="s">
        <v>6</v>
      </c>
      <c r="V8" s="33"/>
      <c r="W8" s="3" t="s">
        <v>32</v>
      </c>
    </row>
    <row r="9" spans="2:23" ht="13.5" customHeight="1">
      <c r="B9" s="11">
        <v>2</v>
      </c>
      <c r="C9" s="51" t="s">
        <v>255</v>
      </c>
      <c r="D9" s="13" t="s">
        <v>3</v>
      </c>
      <c r="E9" s="27"/>
      <c r="F9" s="25" t="s">
        <v>6</v>
      </c>
      <c r="G9" s="26"/>
      <c r="H9" s="25"/>
      <c r="I9" s="25" t="s">
        <v>6</v>
      </c>
      <c r="J9" s="25"/>
      <c r="K9" s="27"/>
      <c r="L9" s="25" t="s">
        <v>6</v>
      </c>
      <c r="M9" s="26"/>
      <c r="N9" s="25"/>
      <c r="O9" s="25" t="s">
        <v>6</v>
      </c>
      <c r="P9" s="25"/>
      <c r="Q9" s="27"/>
      <c r="R9" s="25" t="s">
        <v>6</v>
      </c>
      <c r="S9" s="26"/>
      <c r="T9" s="25"/>
      <c r="U9" s="25" t="s">
        <v>6</v>
      </c>
      <c r="V9" s="28"/>
      <c r="W9" s="4"/>
    </row>
    <row r="10" spans="2:23" ht="13.5" customHeight="1">
      <c r="B10" s="11"/>
      <c r="C10" s="190" t="s">
        <v>254</v>
      </c>
      <c r="D10" s="15" t="s">
        <v>4</v>
      </c>
      <c r="E10" s="311" t="s">
        <v>30</v>
      </c>
      <c r="F10" s="338"/>
      <c r="G10" s="339"/>
      <c r="H10" s="311" t="s">
        <v>31</v>
      </c>
      <c r="I10" s="338"/>
      <c r="J10" s="339"/>
      <c r="K10" s="311" t="s">
        <v>23</v>
      </c>
      <c r="L10" s="338"/>
      <c r="M10" s="339"/>
      <c r="N10" s="311" t="s">
        <v>118</v>
      </c>
      <c r="O10" s="338"/>
      <c r="P10" s="339"/>
      <c r="Q10" s="311"/>
      <c r="R10" s="338"/>
      <c r="S10" s="339"/>
      <c r="T10" s="311"/>
      <c r="U10" s="338"/>
      <c r="V10" s="339"/>
      <c r="W10" s="4"/>
    </row>
    <row r="11" spans="2:23" ht="13.5" customHeight="1" thickBot="1">
      <c r="B11" s="6"/>
      <c r="C11" s="191" t="s">
        <v>18</v>
      </c>
      <c r="D11" s="17" t="s">
        <v>7</v>
      </c>
      <c r="E11" s="309" t="s">
        <v>105</v>
      </c>
      <c r="F11" s="307"/>
      <c r="G11" s="310"/>
      <c r="H11" s="307" t="s">
        <v>254</v>
      </c>
      <c r="I11" s="307"/>
      <c r="J11" s="307"/>
      <c r="K11" s="309" t="s">
        <v>28</v>
      </c>
      <c r="L11" s="307"/>
      <c r="M11" s="310"/>
      <c r="N11" s="307" t="s">
        <v>142</v>
      </c>
      <c r="O11" s="307"/>
      <c r="P11" s="307"/>
      <c r="Q11" s="309"/>
      <c r="R11" s="307"/>
      <c r="S11" s="310"/>
      <c r="T11" s="307"/>
      <c r="U11" s="307"/>
      <c r="V11" s="308"/>
      <c r="W11" s="5"/>
    </row>
    <row r="12" spans="2:23" ht="13.5" customHeight="1" thickTop="1">
      <c r="B12" s="2"/>
      <c r="C12" s="189" t="s">
        <v>257</v>
      </c>
      <c r="D12" s="10" t="s">
        <v>2</v>
      </c>
      <c r="E12" s="39" t="s">
        <v>254</v>
      </c>
      <c r="F12" s="34" t="s">
        <v>6</v>
      </c>
      <c r="G12" s="40" t="s">
        <v>118</v>
      </c>
      <c r="H12" s="34" t="s">
        <v>30</v>
      </c>
      <c r="I12" s="34" t="s">
        <v>6</v>
      </c>
      <c r="J12" s="34" t="s">
        <v>31</v>
      </c>
      <c r="K12" s="193" t="s">
        <v>23</v>
      </c>
      <c r="L12" s="42" t="s">
        <v>6</v>
      </c>
      <c r="M12" s="194" t="s">
        <v>105</v>
      </c>
      <c r="N12" s="34" t="s">
        <v>28</v>
      </c>
      <c r="O12" s="34" t="s">
        <v>6</v>
      </c>
      <c r="P12" s="34" t="s">
        <v>32</v>
      </c>
      <c r="Q12" s="39"/>
      <c r="R12" s="34" t="s">
        <v>6</v>
      </c>
      <c r="S12" s="40"/>
      <c r="T12" s="34"/>
      <c r="U12" s="34" t="s">
        <v>6</v>
      </c>
      <c r="V12" s="35"/>
      <c r="W12" s="3" t="s">
        <v>142</v>
      </c>
    </row>
    <row r="13" spans="2:23" ht="13.5" customHeight="1">
      <c r="B13" s="11">
        <v>3</v>
      </c>
      <c r="C13" s="51" t="s">
        <v>258</v>
      </c>
      <c r="D13" s="13" t="s">
        <v>3</v>
      </c>
      <c r="E13" s="27"/>
      <c r="F13" s="25" t="s">
        <v>6</v>
      </c>
      <c r="G13" s="26"/>
      <c r="H13" s="25"/>
      <c r="I13" s="25" t="s">
        <v>6</v>
      </c>
      <c r="J13" s="25"/>
      <c r="K13" s="27"/>
      <c r="L13" s="25" t="s">
        <v>6</v>
      </c>
      <c r="M13" s="26"/>
      <c r="N13" s="27"/>
      <c r="O13" s="25" t="s">
        <v>6</v>
      </c>
      <c r="P13" s="26"/>
      <c r="Q13" s="27"/>
      <c r="R13" s="25" t="s">
        <v>6</v>
      </c>
      <c r="S13" s="26"/>
      <c r="T13" s="25"/>
      <c r="U13" s="25" t="s">
        <v>6</v>
      </c>
      <c r="V13" s="28"/>
      <c r="W13" s="4"/>
    </row>
    <row r="14" spans="2:23" ht="13.5" customHeight="1">
      <c r="B14" s="11"/>
      <c r="C14" s="190" t="s">
        <v>30</v>
      </c>
      <c r="D14" s="15" t="s">
        <v>4</v>
      </c>
      <c r="E14" s="311" t="s">
        <v>30</v>
      </c>
      <c r="F14" s="338"/>
      <c r="G14" s="339"/>
      <c r="H14" s="311" t="s">
        <v>254</v>
      </c>
      <c r="I14" s="338"/>
      <c r="J14" s="339"/>
      <c r="K14" s="311" t="s">
        <v>28</v>
      </c>
      <c r="L14" s="338"/>
      <c r="M14" s="339"/>
      <c r="N14" s="311" t="s">
        <v>105</v>
      </c>
      <c r="O14" s="338"/>
      <c r="P14" s="339"/>
      <c r="Q14" s="311"/>
      <c r="R14" s="338"/>
      <c r="S14" s="339"/>
      <c r="T14" s="311"/>
      <c r="U14" s="338"/>
      <c r="V14" s="339"/>
      <c r="W14" s="4"/>
    </row>
    <row r="15" spans="2:23" ht="13.5" customHeight="1" thickBot="1">
      <c r="B15" s="6"/>
      <c r="C15" s="191" t="s">
        <v>18</v>
      </c>
      <c r="D15" s="17" t="s">
        <v>7</v>
      </c>
      <c r="E15" s="309" t="s">
        <v>31</v>
      </c>
      <c r="F15" s="307"/>
      <c r="G15" s="310"/>
      <c r="H15" s="307" t="s">
        <v>118</v>
      </c>
      <c r="I15" s="307"/>
      <c r="J15" s="307"/>
      <c r="K15" s="309" t="s">
        <v>32</v>
      </c>
      <c r="L15" s="307"/>
      <c r="M15" s="310"/>
      <c r="N15" s="307" t="s">
        <v>23</v>
      </c>
      <c r="O15" s="307"/>
      <c r="P15" s="307"/>
      <c r="Q15" s="309"/>
      <c r="R15" s="307"/>
      <c r="S15" s="310"/>
      <c r="T15" s="307"/>
      <c r="U15" s="307"/>
      <c r="V15" s="308"/>
      <c r="W15" s="5"/>
    </row>
    <row r="16" spans="2:23" ht="13.5" customHeight="1" thickTop="1">
      <c r="B16" s="195"/>
      <c r="C16" s="196" t="s">
        <v>257</v>
      </c>
      <c r="D16" s="197" t="s">
        <v>2</v>
      </c>
      <c r="E16" s="198"/>
      <c r="F16" s="199" t="s">
        <v>6</v>
      </c>
      <c r="G16" s="200"/>
      <c r="H16" s="199"/>
      <c r="I16" s="199" t="s">
        <v>6</v>
      </c>
      <c r="J16" s="199"/>
      <c r="K16" s="198"/>
      <c r="L16" s="199" t="s">
        <v>6</v>
      </c>
      <c r="M16" s="200"/>
      <c r="N16" s="199"/>
      <c r="O16" s="199" t="s">
        <v>6</v>
      </c>
      <c r="P16" s="199"/>
      <c r="Q16" s="198"/>
      <c r="R16" s="199" t="s">
        <v>6</v>
      </c>
      <c r="S16" s="200"/>
      <c r="T16" s="199"/>
      <c r="U16" s="199" t="s">
        <v>6</v>
      </c>
      <c r="V16" s="201"/>
      <c r="W16" s="202" t="s">
        <v>51</v>
      </c>
    </row>
    <row r="17" spans="2:23" ht="13.5" customHeight="1">
      <c r="B17" s="203"/>
      <c r="C17" s="204" t="s">
        <v>255</v>
      </c>
      <c r="D17" s="205" t="s">
        <v>3</v>
      </c>
      <c r="E17" s="206"/>
      <c r="F17" s="207" t="s">
        <v>6</v>
      </c>
      <c r="G17" s="208"/>
      <c r="H17" s="207"/>
      <c r="I17" s="207" t="s">
        <v>6</v>
      </c>
      <c r="J17" s="207"/>
      <c r="K17" s="206"/>
      <c r="L17" s="207" t="s">
        <v>6</v>
      </c>
      <c r="M17" s="208"/>
      <c r="N17" s="207"/>
      <c r="O17" s="207" t="s">
        <v>6</v>
      </c>
      <c r="P17" s="207"/>
      <c r="Q17" s="206"/>
      <c r="R17" s="207" t="s">
        <v>6</v>
      </c>
      <c r="S17" s="208"/>
      <c r="T17" s="207"/>
      <c r="U17" s="207" t="s">
        <v>6</v>
      </c>
      <c r="V17" s="209"/>
      <c r="W17" s="210"/>
    </row>
    <row r="18" spans="2:23" ht="13.5" customHeight="1">
      <c r="B18" s="203"/>
      <c r="C18" s="211" t="s">
        <v>28</v>
      </c>
      <c r="D18" s="212" t="s">
        <v>4</v>
      </c>
      <c r="E18" s="213"/>
      <c r="F18" s="214"/>
      <c r="G18" s="215"/>
      <c r="H18" s="214"/>
      <c r="I18" s="214"/>
      <c r="J18" s="214"/>
      <c r="K18" s="213"/>
      <c r="L18" s="214"/>
      <c r="M18" s="215"/>
      <c r="N18" s="214"/>
      <c r="O18" s="214"/>
      <c r="P18" s="214"/>
      <c r="Q18" s="213"/>
      <c r="R18" s="214"/>
      <c r="S18" s="215"/>
      <c r="T18" s="214"/>
      <c r="U18" s="214"/>
      <c r="V18" s="216"/>
      <c r="W18" s="210"/>
    </row>
    <row r="19" spans="2:23" ht="13.5" customHeight="1" thickBot="1">
      <c r="B19" s="217"/>
      <c r="C19" s="218" t="s">
        <v>18</v>
      </c>
      <c r="D19" s="219" t="s">
        <v>7</v>
      </c>
      <c r="E19" s="334"/>
      <c r="F19" s="335"/>
      <c r="G19" s="336"/>
      <c r="H19" s="335"/>
      <c r="I19" s="335"/>
      <c r="J19" s="335"/>
      <c r="K19" s="334"/>
      <c r="L19" s="335"/>
      <c r="M19" s="336"/>
      <c r="N19" s="335"/>
      <c r="O19" s="335"/>
      <c r="P19" s="335"/>
      <c r="Q19" s="334"/>
      <c r="R19" s="335"/>
      <c r="S19" s="336"/>
      <c r="T19" s="335"/>
      <c r="U19" s="335"/>
      <c r="V19" s="337"/>
      <c r="W19" s="224"/>
    </row>
    <row r="20" spans="2:23" ht="13.5" customHeight="1" thickTop="1">
      <c r="B20" s="2"/>
      <c r="C20" s="192" t="s">
        <v>259</v>
      </c>
      <c r="D20" s="19" t="s">
        <v>2</v>
      </c>
      <c r="E20" s="36" t="s">
        <v>23</v>
      </c>
      <c r="F20" s="23" t="s">
        <v>6</v>
      </c>
      <c r="G20" s="37" t="s">
        <v>30</v>
      </c>
      <c r="H20" s="23" t="s">
        <v>32</v>
      </c>
      <c r="I20" s="23" t="s">
        <v>6</v>
      </c>
      <c r="J20" s="23" t="s">
        <v>118</v>
      </c>
      <c r="K20" s="36" t="s">
        <v>31</v>
      </c>
      <c r="L20" s="23" t="s">
        <v>6</v>
      </c>
      <c r="M20" s="37" t="s">
        <v>142</v>
      </c>
      <c r="N20" s="23" t="s">
        <v>105</v>
      </c>
      <c r="O20" s="23" t="s">
        <v>6</v>
      </c>
      <c r="P20" s="23" t="s">
        <v>254</v>
      </c>
      <c r="Q20" s="36"/>
      <c r="R20" s="23" t="s">
        <v>6</v>
      </c>
      <c r="S20" s="37"/>
      <c r="T20" s="23"/>
      <c r="U20" s="23" t="s">
        <v>6</v>
      </c>
      <c r="V20" s="33"/>
      <c r="W20" s="3" t="s">
        <v>28</v>
      </c>
    </row>
    <row r="21" spans="2:23" ht="13.5" customHeight="1">
      <c r="B21" s="11">
        <v>4</v>
      </c>
      <c r="C21" s="51" t="s">
        <v>255</v>
      </c>
      <c r="D21" s="13" t="s">
        <v>3</v>
      </c>
      <c r="E21" s="27"/>
      <c r="F21" s="25" t="s">
        <v>6</v>
      </c>
      <c r="G21" s="26"/>
      <c r="H21" s="25"/>
      <c r="I21" s="25" t="s">
        <v>6</v>
      </c>
      <c r="J21" s="25"/>
      <c r="K21" s="27"/>
      <c r="L21" s="25" t="s">
        <v>6</v>
      </c>
      <c r="M21" s="26"/>
      <c r="N21" s="25"/>
      <c r="O21" s="25" t="s">
        <v>6</v>
      </c>
      <c r="P21" s="25"/>
      <c r="Q21" s="27"/>
      <c r="R21" s="25" t="s">
        <v>6</v>
      </c>
      <c r="S21" s="26"/>
      <c r="T21" s="25"/>
      <c r="U21" s="25" t="s">
        <v>6</v>
      </c>
      <c r="V21" s="28"/>
      <c r="W21" s="4"/>
    </row>
    <row r="22" spans="2:23" ht="13.5" customHeight="1">
      <c r="B22" s="11"/>
      <c r="C22" s="190" t="s">
        <v>118</v>
      </c>
      <c r="D22" s="15" t="s">
        <v>4</v>
      </c>
      <c r="E22" s="311" t="s">
        <v>32</v>
      </c>
      <c r="F22" s="338"/>
      <c r="G22" s="339"/>
      <c r="H22" s="311" t="s">
        <v>30</v>
      </c>
      <c r="I22" s="338"/>
      <c r="J22" s="339"/>
      <c r="K22" s="311" t="s">
        <v>254</v>
      </c>
      <c r="L22" s="338"/>
      <c r="M22" s="339"/>
      <c r="N22" s="311" t="s">
        <v>142</v>
      </c>
      <c r="O22" s="338"/>
      <c r="P22" s="339"/>
      <c r="Q22" s="311"/>
      <c r="R22" s="338"/>
      <c r="S22" s="339"/>
      <c r="T22" s="311"/>
      <c r="U22" s="338"/>
      <c r="V22" s="339"/>
      <c r="W22" s="4"/>
    </row>
    <row r="23" spans="2:23" ht="13.5" customHeight="1" thickBot="1">
      <c r="B23" s="6"/>
      <c r="C23" s="191" t="s">
        <v>18</v>
      </c>
      <c r="D23" s="17" t="s">
        <v>7</v>
      </c>
      <c r="E23" s="309" t="s">
        <v>118</v>
      </c>
      <c r="F23" s="307"/>
      <c r="G23" s="310"/>
      <c r="H23" s="307" t="s">
        <v>23</v>
      </c>
      <c r="I23" s="307"/>
      <c r="J23" s="307"/>
      <c r="K23" s="309" t="s">
        <v>105</v>
      </c>
      <c r="L23" s="307"/>
      <c r="M23" s="310"/>
      <c r="N23" s="307" t="s">
        <v>31</v>
      </c>
      <c r="O23" s="307"/>
      <c r="P23" s="307"/>
      <c r="Q23" s="309"/>
      <c r="R23" s="307"/>
      <c r="S23" s="310"/>
      <c r="T23" s="307"/>
      <c r="U23" s="307"/>
      <c r="V23" s="308"/>
      <c r="W23" s="5"/>
    </row>
    <row r="24" spans="2:23" ht="13.5" customHeight="1" thickTop="1">
      <c r="B24" s="2"/>
      <c r="C24" s="192" t="s">
        <v>260</v>
      </c>
      <c r="D24" s="19" t="s">
        <v>2</v>
      </c>
      <c r="E24" s="36" t="s">
        <v>23</v>
      </c>
      <c r="F24" s="23" t="s">
        <v>26</v>
      </c>
      <c r="G24" s="37" t="s">
        <v>31</v>
      </c>
      <c r="H24" s="23" t="s">
        <v>32</v>
      </c>
      <c r="I24" s="23" t="s">
        <v>6</v>
      </c>
      <c r="J24" s="23" t="s">
        <v>142</v>
      </c>
      <c r="K24" s="36" t="s">
        <v>28</v>
      </c>
      <c r="L24" s="23" t="s">
        <v>6</v>
      </c>
      <c r="M24" s="37" t="s">
        <v>254</v>
      </c>
      <c r="N24" s="23" t="s">
        <v>105</v>
      </c>
      <c r="O24" s="23" t="s">
        <v>6</v>
      </c>
      <c r="P24" s="23" t="s">
        <v>118</v>
      </c>
      <c r="Q24" s="36"/>
      <c r="R24" s="23" t="s">
        <v>6</v>
      </c>
      <c r="S24" s="37"/>
      <c r="T24" s="23"/>
      <c r="U24" s="23" t="s">
        <v>6</v>
      </c>
      <c r="V24" s="33"/>
      <c r="W24" s="3" t="s">
        <v>30</v>
      </c>
    </row>
    <row r="25" spans="2:23" ht="13.5" customHeight="1">
      <c r="B25" s="11">
        <v>5</v>
      </c>
      <c r="C25" s="51" t="s">
        <v>261</v>
      </c>
      <c r="D25" s="13" t="s">
        <v>3</v>
      </c>
      <c r="E25" s="27"/>
      <c r="F25" s="25" t="s">
        <v>6</v>
      </c>
      <c r="G25" s="26"/>
      <c r="H25" s="25"/>
      <c r="I25" s="25" t="s">
        <v>6</v>
      </c>
      <c r="J25" s="25"/>
      <c r="K25" s="27"/>
      <c r="L25" s="25" t="s">
        <v>6</v>
      </c>
      <c r="M25" s="26"/>
      <c r="N25" s="25"/>
      <c r="O25" s="25" t="s">
        <v>6</v>
      </c>
      <c r="P25" s="25"/>
      <c r="Q25" s="27"/>
      <c r="R25" s="25" t="s">
        <v>6</v>
      </c>
      <c r="S25" s="26"/>
      <c r="T25" s="25"/>
      <c r="U25" s="25" t="s">
        <v>6</v>
      </c>
      <c r="V25" s="28"/>
      <c r="W25" s="4"/>
    </row>
    <row r="26" spans="2:23" ht="13.5" customHeight="1">
      <c r="B26" s="11"/>
      <c r="C26" s="190" t="s">
        <v>142</v>
      </c>
      <c r="D26" s="15" t="s">
        <v>4</v>
      </c>
      <c r="E26" s="311" t="s">
        <v>32</v>
      </c>
      <c r="F26" s="338"/>
      <c r="G26" s="339"/>
      <c r="H26" s="311" t="s">
        <v>23</v>
      </c>
      <c r="I26" s="338"/>
      <c r="J26" s="339"/>
      <c r="K26" s="311" t="s">
        <v>118</v>
      </c>
      <c r="L26" s="338"/>
      <c r="M26" s="339"/>
      <c r="N26" s="311" t="s">
        <v>28</v>
      </c>
      <c r="O26" s="338"/>
      <c r="P26" s="339"/>
      <c r="Q26" s="311"/>
      <c r="R26" s="338"/>
      <c r="S26" s="339"/>
      <c r="T26" s="311"/>
      <c r="U26" s="338"/>
      <c r="V26" s="339"/>
      <c r="W26" s="4"/>
    </row>
    <row r="27" spans="2:23" ht="13.5" customHeight="1" thickBot="1">
      <c r="B27" s="6"/>
      <c r="C27" s="191" t="s">
        <v>18</v>
      </c>
      <c r="D27" s="17" t="s">
        <v>7</v>
      </c>
      <c r="E27" s="309" t="s">
        <v>142</v>
      </c>
      <c r="F27" s="307"/>
      <c r="G27" s="310"/>
      <c r="H27" s="307" t="s">
        <v>31</v>
      </c>
      <c r="I27" s="307"/>
      <c r="J27" s="307"/>
      <c r="K27" s="309" t="s">
        <v>105</v>
      </c>
      <c r="L27" s="307"/>
      <c r="M27" s="310"/>
      <c r="N27" s="307" t="s">
        <v>254</v>
      </c>
      <c r="O27" s="307"/>
      <c r="P27" s="307"/>
      <c r="Q27" s="309"/>
      <c r="R27" s="307"/>
      <c r="S27" s="310"/>
      <c r="T27" s="307"/>
      <c r="U27" s="307"/>
      <c r="V27" s="308"/>
      <c r="W27" s="5"/>
    </row>
    <row r="28" spans="2:23" ht="13.5" customHeight="1" thickTop="1">
      <c r="B28" s="2"/>
      <c r="C28" s="192" t="s">
        <v>262</v>
      </c>
      <c r="D28" s="19" t="s">
        <v>2</v>
      </c>
      <c r="E28" s="36" t="s">
        <v>105</v>
      </c>
      <c r="F28" s="23" t="s">
        <v>6</v>
      </c>
      <c r="G28" s="37" t="s">
        <v>142</v>
      </c>
      <c r="H28" s="23" t="s">
        <v>30</v>
      </c>
      <c r="I28" s="23" t="s">
        <v>6</v>
      </c>
      <c r="J28" s="23" t="s">
        <v>254</v>
      </c>
      <c r="K28" s="36" t="s">
        <v>28</v>
      </c>
      <c r="L28" s="23" t="s">
        <v>6</v>
      </c>
      <c r="M28" s="37" t="s">
        <v>118</v>
      </c>
      <c r="N28" s="23" t="s">
        <v>32</v>
      </c>
      <c r="O28" s="23" t="s">
        <v>6</v>
      </c>
      <c r="P28" s="23" t="s">
        <v>31</v>
      </c>
      <c r="Q28" s="36"/>
      <c r="R28" s="23" t="s">
        <v>6</v>
      </c>
      <c r="S28" s="37"/>
      <c r="T28" s="23"/>
      <c r="U28" s="23" t="s">
        <v>6</v>
      </c>
      <c r="V28" s="33"/>
      <c r="W28" s="3" t="s">
        <v>23</v>
      </c>
    </row>
    <row r="29" spans="2:23" ht="13.5" customHeight="1">
      <c r="B29" s="11">
        <v>6</v>
      </c>
      <c r="C29" s="51" t="s">
        <v>183</v>
      </c>
      <c r="D29" s="13" t="s">
        <v>3</v>
      </c>
      <c r="E29" s="27"/>
      <c r="F29" s="25" t="s">
        <v>6</v>
      </c>
      <c r="G29" s="26"/>
      <c r="H29" s="25"/>
      <c r="I29" s="25" t="s">
        <v>6</v>
      </c>
      <c r="J29" s="25"/>
      <c r="K29" s="27"/>
      <c r="L29" s="25" t="s">
        <v>6</v>
      </c>
      <c r="M29" s="26"/>
      <c r="N29" s="25"/>
      <c r="O29" s="25" t="s">
        <v>6</v>
      </c>
      <c r="P29" s="25"/>
      <c r="Q29" s="27"/>
      <c r="R29" s="25" t="s">
        <v>6</v>
      </c>
      <c r="S29" s="26"/>
      <c r="T29" s="25"/>
      <c r="U29" s="25" t="s">
        <v>6</v>
      </c>
      <c r="V29" s="28"/>
      <c r="W29" s="4"/>
    </row>
    <row r="30" spans="2:23" ht="13.5" customHeight="1">
      <c r="B30" s="11"/>
      <c r="C30" s="190" t="s">
        <v>105</v>
      </c>
      <c r="D30" s="15" t="s">
        <v>4</v>
      </c>
      <c r="E30" s="311" t="s">
        <v>254</v>
      </c>
      <c r="F30" s="338"/>
      <c r="G30" s="339"/>
      <c r="H30" s="311" t="s">
        <v>105</v>
      </c>
      <c r="I30" s="338"/>
      <c r="J30" s="339"/>
      <c r="K30" s="311" t="s">
        <v>31</v>
      </c>
      <c r="L30" s="338"/>
      <c r="M30" s="339"/>
      <c r="N30" s="311" t="s">
        <v>118</v>
      </c>
      <c r="O30" s="338"/>
      <c r="P30" s="339"/>
      <c r="Q30" s="311"/>
      <c r="R30" s="338"/>
      <c r="S30" s="339"/>
      <c r="T30" s="311"/>
      <c r="U30" s="338"/>
      <c r="V30" s="339"/>
      <c r="W30" s="4"/>
    </row>
    <row r="31" spans="2:23" ht="13.5" customHeight="1" thickBot="1">
      <c r="B31" s="6"/>
      <c r="C31" s="191" t="s">
        <v>18</v>
      </c>
      <c r="D31" s="17" t="s">
        <v>7</v>
      </c>
      <c r="E31" s="309" t="s">
        <v>30</v>
      </c>
      <c r="F31" s="307"/>
      <c r="G31" s="310"/>
      <c r="H31" s="307" t="s">
        <v>142</v>
      </c>
      <c r="I31" s="307"/>
      <c r="J31" s="310"/>
      <c r="K31" s="309" t="s">
        <v>32</v>
      </c>
      <c r="L31" s="307"/>
      <c r="M31" s="310"/>
      <c r="N31" s="307" t="s">
        <v>28</v>
      </c>
      <c r="O31" s="307"/>
      <c r="P31" s="307"/>
      <c r="Q31" s="309"/>
      <c r="R31" s="307"/>
      <c r="S31" s="310"/>
      <c r="T31" s="307"/>
      <c r="U31" s="307"/>
      <c r="V31" s="308"/>
      <c r="W31" s="5"/>
    </row>
    <row r="32" spans="2:23" ht="13.5" customHeight="1" thickTop="1">
      <c r="B32" s="2"/>
      <c r="C32" s="192" t="s">
        <v>263</v>
      </c>
      <c r="D32" s="19" t="s">
        <v>2</v>
      </c>
      <c r="E32" s="36" t="s">
        <v>30</v>
      </c>
      <c r="F32" s="23" t="s">
        <v>6</v>
      </c>
      <c r="G32" s="37" t="s">
        <v>28</v>
      </c>
      <c r="H32" s="23" t="s">
        <v>32</v>
      </c>
      <c r="I32" s="23" t="s">
        <v>6</v>
      </c>
      <c r="J32" s="23" t="s">
        <v>254</v>
      </c>
      <c r="K32" s="36" t="s">
        <v>31</v>
      </c>
      <c r="L32" s="23" t="s">
        <v>6</v>
      </c>
      <c r="M32" s="37" t="s">
        <v>118</v>
      </c>
      <c r="N32" s="23" t="s">
        <v>23</v>
      </c>
      <c r="O32" s="23" t="s">
        <v>6</v>
      </c>
      <c r="P32" s="23" t="s">
        <v>142</v>
      </c>
      <c r="Q32" s="36"/>
      <c r="R32" s="23" t="s">
        <v>6</v>
      </c>
      <c r="S32" s="37"/>
      <c r="T32" s="23"/>
      <c r="U32" s="23" t="s">
        <v>6</v>
      </c>
      <c r="V32" s="33"/>
      <c r="W32" s="3" t="s">
        <v>105</v>
      </c>
    </row>
    <row r="33" spans="2:23" ht="13.5" customHeight="1">
      <c r="B33" s="11">
        <v>7</v>
      </c>
      <c r="C33" s="51" t="s">
        <v>258</v>
      </c>
      <c r="D33" s="13" t="s">
        <v>3</v>
      </c>
      <c r="E33" s="27"/>
      <c r="F33" s="25" t="s">
        <v>6</v>
      </c>
      <c r="G33" s="26"/>
      <c r="H33" s="25"/>
      <c r="I33" s="25" t="s">
        <v>6</v>
      </c>
      <c r="J33" s="25"/>
      <c r="K33" s="27"/>
      <c r="L33" s="25" t="s">
        <v>6</v>
      </c>
      <c r="M33" s="26"/>
      <c r="N33" s="25"/>
      <c r="O33" s="25" t="s">
        <v>6</v>
      </c>
      <c r="P33" s="25"/>
      <c r="Q33" s="27"/>
      <c r="R33" s="25" t="s">
        <v>6</v>
      </c>
      <c r="S33" s="26"/>
      <c r="T33" s="25"/>
      <c r="U33" s="25" t="s">
        <v>6</v>
      </c>
      <c r="V33" s="28"/>
      <c r="W33" s="4"/>
    </row>
    <row r="34" spans="2:23" ht="13.5" customHeight="1">
      <c r="B34" s="11"/>
      <c r="C34" s="190" t="s">
        <v>30</v>
      </c>
      <c r="D34" s="15" t="s">
        <v>4</v>
      </c>
      <c r="E34" s="311" t="s">
        <v>32</v>
      </c>
      <c r="F34" s="338"/>
      <c r="G34" s="339"/>
      <c r="H34" s="311" t="s">
        <v>30</v>
      </c>
      <c r="I34" s="338"/>
      <c r="J34" s="339"/>
      <c r="K34" s="311" t="s">
        <v>142</v>
      </c>
      <c r="L34" s="338"/>
      <c r="M34" s="339"/>
      <c r="N34" s="311" t="s">
        <v>31</v>
      </c>
      <c r="O34" s="338"/>
      <c r="P34" s="339"/>
      <c r="Q34" s="311"/>
      <c r="R34" s="338"/>
      <c r="S34" s="339"/>
      <c r="T34" s="311"/>
      <c r="U34" s="338"/>
      <c r="V34" s="339"/>
      <c r="W34" s="4"/>
    </row>
    <row r="35" spans="2:23" ht="13.5" customHeight="1" thickBot="1">
      <c r="B35" s="6"/>
      <c r="C35" s="191" t="s">
        <v>18</v>
      </c>
      <c r="D35" s="17" t="s">
        <v>7</v>
      </c>
      <c r="E35" s="309" t="s">
        <v>254</v>
      </c>
      <c r="F35" s="307"/>
      <c r="G35" s="310"/>
      <c r="H35" s="309" t="s">
        <v>28</v>
      </c>
      <c r="I35" s="307"/>
      <c r="J35" s="310"/>
      <c r="K35" s="309" t="s">
        <v>23</v>
      </c>
      <c r="L35" s="307"/>
      <c r="M35" s="310"/>
      <c r="N35" s="309" t="s">
        <v>118</v>
      </c>
      <c r="O35" s="307"/>
      <c r="P35" s="310"/>
      <c r="Q35" s="309"/>
      <c r="R35" s="307"/>
      <c r="S35" s="310"/>
      <c r="T35" s="307"/>
      <c r="U35" s="307"/>
      <c r="V35" s="308"/>
      <c r="W35" s="5"/>
    </row>
    <row r="36" spans="2:23" ht="13.5" customHeight="1" thickTop="1">
      <c r="B36" s="2"/>
      <c r="C36" s="192" t="s">
        <v>264</v>
      </c>
      <c r="D36" s="19" t="s">
        <v>2</v>
      </c>
      <c r="E36" s="36" t="s">
        <v>254</v>
      </c>
      <c r="F36" s="23" t="s">
        <v>6</v>
      </c>
      <c r="G36" s="37" t="s">
        <v>142</v>
      </c>
      <c r="H36" s="23" t="s">
        <v>23</v>
      </c>
      <c r="I36" s="23" t="s">
        <v>6</v>
      </c>
      <c r="J36" s="23" t="s">
        <v>118</v>
      </c>
      <c r="K36" s="36" t="s">
        <v>30</v>
      </c>
      <c r="L36" s="23" t="s">
        <v>6</v>
      </c>
      <c r="M36" s="37" t="s">
        <v>32</v>
      </c>
      <c r="N36" s="23" t="s">
        <v>28</v>
      </c>
      <c r="O36" s="23" t="s">
        <v>6</v>
      </c>
      <c r="P36" s="23" t="s">
        <v>105</v>
      </c>
      <c r="Q36" s="36"/>
      <c r="R36" s="23" t="s">
        <v>6</v>
      </c>
      <c r="S36" s="37"/>
      <c r="T36" s="23"/>
      <c r="U36" s="23" t="s">
        <v>6</v>
      </c>
      <c r="V36" s="33"/>
      <c r="W36" s="3" t="s">
        <v>31</v>
      </c>
    </row>
    <row r="37" spans="2:23" ht="13.5" customHeight="1">
      <c r="B37" s="11">
        <v>8</v>
      </c>
      <c r="C37" s="51" t="s">
        <v>255</v>
      </c>
      <c r="D37" s="13" t="s">
        <v>3</v>
      </c>
      <c r="E37" s="27"/>
      <c r="F37" s="25" t="s">
        <v>6</v>
      </c>
      <c r="G37" s="26"/>
      <c r="H37" s="25"/>
      <c r="I37" s="25" t="s">
        <v>6</v>
      </c>
      <c r="J37" s="25"/>
      <c r="K37" s="27"/>
      <c r="L37" s="25" t="s">
        <v>6</v>
      </c>
      <c r="M37" s="26"/>
      <c r="N37" s="25"/>
      <c r="O37" s="25" t="s">
        <v>6</v>
      </c>
      <c r="P37" s="25"/>
      <c r="Q37" s="27"/>
      <c r="R37" s="25" t="s">
        <v>6</v>
      </c>
      <c r="S37" s="26"/>
      <c r="T37" s="25"/>
      <c r="U37" s="23" t="s">
        <v>6</v>
      </c>
      <c r="V37" s="28"/>
      <c r="W37" s="4"/>
    </row>
    <row r="38" spans="2:23" ht="13.5" customHeight="1">
      <c r="B38" s="11"/>
      <c r="C38" s="190" t="s">
        <v>118</v>
      </c>
      <c r="D38" s="15" t="s">
        <v>4</v>
      </c>
      <c r="E38" s="311" t="s">
        <v>23</v>
      </c>
      <c r="F38" s="338"/>
      <c r="G38" s="339"/>
      <c r="H38" s="311" t="s">
        <v>254</v>
      </c>
      <c r="I38" s="338"/>
      <c r="J38" s="339"/>
      <c r="K38" s="311" t="s">
        <v>28</v>
      </c>
      <c r="L38" s="338"/>
      <c r="M38" s="339"/>
      <c r="N38" s="311" t="s">
        <v>32</v>
      </c>
      <c r="O38" s="338"/>
      <c r="P38" s="339"/>
      <c r="Q38" s="29"/>
      <c r="R38" s="30"/>
      <c r="S38" s="31"/>
      <c r="T38" s="29"/>
      <c r="U38" s="30"/>
      <c r="V38" s="31"/>
      <c r="W38" s="4"/>
    </row>
    <row r="39" spans="2:23" ht="13.5" customHeight="1" thickBot="1">
      <c r="B39" s="6"/>
      <c r="C39" s="191" t="s">
        <v>18</v>
      </c>
      <c r="D39" s="20" t="s">
        <v>7</v>
      </c>
      <c r="E39" s="309" t="s">
        <v>118</v>
      </c>
      <c r="F39" s="307"/>
      <c r="G39" s="310"/>
      <c r="H39" s="307" t="s">
        <v>142</v>
      </c>
      <c r="I39" s="307"/>
      <c r="J39" s="307"/>
      <c r="K39" s="309" t="s">
        <v>105</v>
      </c>
      <c r="L39" s="307"/>
      <c r="M39" s="310"/>
      <c r="N39" s="307" t="s">
        <v>30</v>
      </c>
      <c r="O39" s="307"/>
      <c r="P39" s="307"/>
      <c r="Q39" s="57"/>
      <c r="R39" s="55"/>
      <c r="S39" s="58"/>
      <c r="T39" s="55"/>
      <c r="U39" s="55"/>
      <c r="V39" s="56"/>
      <c r="W39" s="5"/>
    </row>
    <row r="40" spans="2:23" ht="13.5" customHeight="1" thickTop="1">
      <c r="B40" s="195"/>
      <c r="C40" s="225" t="s">
        <v>265</v>
      </c>
      <c r="D40" s="197" t="s">
        <v>2</v>
      </c>
      <c r="E40" s="198"/>
      <c r="F40" s="199" t="s">
        <v>6</v>
      </c>
      <c r="G40" s="200"/>
      <c r="H40" s="199"/>
      <c r="I40" s="199" t="s">
        <v>6</v>
      </c>
      <c r="J40" s="199"/>
      <c r="K40" s="198"/>
      <c r="L40" s="199" t="s">
        <v>6</v>
      </c>
      <c r="M40" s="200"/>
      <c r="N40" s="199"/>
      <c r="O40" s="199" t="s">
        <v>6</v>
      </c>
      <c r="P40" s="199"/>
      <c r="Q40" s="198"/>
      <c r="R40" s="199" t="s">
        <v>6</v>
      </c>
      <c r="S40" s="200"/>
      <c r="T40" s="199"/>
      <c r="U40" s="199" t="s">
        <v>6</v>
      </c>
      <c r="V40" s="201"/>
      <c r="W40" s="202"/>
    </row>
    <row r="41" spans="2:23" ht="13.5" customHeight="1">
      <c r="B41" s="203"/>
      <c r="C41" s="204" t="s">
        <v>255</v>
      </c>
      <c r="D41" s="205" t="s">
        <v>3</v>
      </c>
      <c r="E41" s="206"/>
      <c r="F41" s="207" t="s">
        <v>6</v>
      </c>
      <c r="G41" s="208"/>
      <c r="H41" s="207"/>
      <c r="I41" s="207" t="s">
        <v>6</v>
      </c>
      <c r="J41" s="207"/>
      <c r="K41" s="206"/>
      <c r="L41" s="207" t="s">
        <v>6</v>
      </c>
      <c r="M41" s="208"/>
      <c r="N41" s="207"/>
      <c r="O41" s="207" t="s">
        <v>6</v>
      </c>
      <c r="P41" s="207"/>
      <c r="Q41" s="206"/>
      <c r="R41" s="207" t="s">
        <v>6</v>
      </c>
      <c r="S41" s="208"/>
      <c r="T41" s="207"/>
      <c r="U41" s="207" t="s">
        <v>6</v>
      </c>
      <c r="V41" s="209"/>
      <c r="W41" s="210" t="s">
        <v>51</v>
      </c>
    </row>
    <row r="42" spans="2:23" ht="13.5" customHeight="1">
      <c r="B42" s="203"/>
      <c r="C42" s="211" t="s">
        <v>254</v>
      </c>
      <c r="D42" s="212" t="s">
        <v>4</v>
      </c>
      <c r="E42" s="213"/>
      <c r="F42" s="214"/>
      <c r="G42" s="215"/>
      <c r="H42" s="214"/>
      <c r="I42" s="214"/>
      <c r="J42" s="214"/>
      <c r="K42" s="213"/>
      <c r="L42" s="214"/>
      <c r="M42" s="215"/>
      <c r="N42" s="214"/>
      <c r="O42" s="214"/>
      <c r="P42" s="214"/>
      <c r="Q42" s="213"/>
      <c r="R42" s="214"/>
      <c r="S42" s="215"/>
      <c r="T42" s="214"/>
      <c r="U42" s="214"/>
      <c r="V42" s="216"/>
      <c r="W42" s="210"/>
    </row>
    <row r="43" spans="2:23" ht="13.5" customHeight="1" thickBot="1">
      <c r="B43" s="217"/>
      <c r="C43" s="218" t="s">
        <v>18</v>
      </c>
      <c r="D43" s="219" t="s">
        <v>7</v>
      </c>
      <c r="E43" s="220"/>
      <c r="F43" s="221"/>
      <c r="G43" s="222"/>
      <c r="H43" s="221"/>
      <c r="I43" s="221"/>
      <c r="J43" s="221"/>
      <c r="K43" s="220"/>
      <c r="L43" s="221"/>
      <c r="M43" s="222"/>
      <c r="N43" s="221"/>
      <c r="O43" s="221"/>
      <c r="P43" s="221"/>
      <c r="Q43" s="220"/>
      <c r="R43" s="221"/>
      <c r="S43" s="222"/>
      <c r="T43" s="221"/>
      <c r="U43" s="221"/>
      <c r="V43" s="223"/>
      <c r="W43" s="224"/>
    </row>
    <row r="44" spans="2:23" ht="13.5" customHeight="1" thickTop="1">
      <c r="B44" s="2"/>
      <c r="C44" s="192" t="s">
        <v>266</v>
      </c>
      <c r="D44" s="19" t="s">
        <v>2</v>
      </c>
      <c r="E44" s="36" t="s">
        <v>105</v>
      </c>
      <c r="F44" s="23" t="s">
        <v>6</v>
      </c>
      <c r="G44" s="37" t="s">
        <v>32</v>
      </c>
      <c r="H44" s="23" t="s">
        <v>23</v>
      </c>
      <c r="I44" s="23" t="s">
        <v>6</v>
      </c>
      <c r="J44" s="23" t="s">
        <v>254</v>
      </c>
      <c r="K44" s="36" t="s">
        <v>28</v>
      </c>
      <c r="L44" s="23" t="s">
        <v>6</v>
      </c>
      <c r="M44" s="37" t="s">
        <v>31</v>
      </c>
      <c r="N44" s="23" t="s">
        <v>30</v>
      </c>
      <c r="O44" s="23" t="s">
        <v>6</v>
      </c>
      <c r="P44" s="23" t="s">
        <v>142</v>
      </c>
      <c r="Q44" s="36"/>
      <c r="R44" s="23" t="s">
        <v>6</v>
      </c>
      <c r="S44" s="37"/>
      <c r="T44" s="23"/>
      <c r="U44" s="23" t="s">
        <v>6</v>
      </c>
      <c r="V44" s="33"/>
      <c r="W44" s="3" t="s">
        <v>118</v>
      </c>
    </row>
    <row r="45" spans="2:23" ht="13.5" customHeight="1">
      <c r="B45" s="11">
        <v>9</v>
      </c>
      <c r="C45" s="51" t="s">
        <v>255</v>
      </c>
      <c r="D45" s="13" t="s">
        <v>3</v>
      </c>
      <c r="E45" s="27"/>
      <c r="F45" s="25" t="s">
        <v>6</v>
      </c>
      <c r="G45" s="26"/>
      <c r="H45" s="25"/>
      <c r="I45" s="25" t="s">
        <v>6</v>
      </c>
      <c r="J45" s="25"/>
      <c r="K45" s="27"/>
      <c r="L45" s="25" t="s">
        <v>6</v>
      </c>
      <c r="M45" s="26"/>
      <c r="N45" s="25"/>
      <c r="O45" s="25" t="s">
        <v>6</v>
      </c>
      <c r="P45" s="25"/>
      <c r="Q45" s="27"/>
      <c r="R45" s="25" t="s">
        <v>6</v>
      </c>
      <c r="S45" s="26"/>
      <c r="T45" s="25"/>
      <c r="U45" s="25" t="s">
        <v>6</v>
      </c>
      <c r="V45" s="28"/>
      <c r="W45" s="4"/>
    </row>
    <row r="46" spans="2:23" ht="13.5" customHeight="1">
      <c r="B46" s="11"/>
      <c r="C46" s="190" t="s">
        <v>28</v>
      </c>
      <c r="D46" s="15" t="s">
        <v>4</v>
      </c>
      <c r="E46" s="311" t="s">
        <v>23</v>
      </c>
      <c r="F46" s="338"/>
      <c r="G46" s="339"/>
      <c r="H46" s="311" t="s">
        <v>105</v>
      </c>
      <c r="I46" s="338"/>
      <c r="J46" s="339"/>
      <c r="K46" s="311" t="s">
        <v>142</v>
      </c>
      <c r="L46" s="338"/>
      <c r="M46" s="339"/>
      <c r="N46" s="311" t="s">
        <v>31</v>
      </c>
      <c r="O46" s="338"/>
      <c r="P46" s="339"/>
      <c r="Q46" s="311"/>
      <c r="R46" s="338"/>
      <c r="S46" s="339"/>
      <c r="T46" s="311"/>
      <c r="U46" s="338"/>
      <c r="V46" s="339"/>
      <c r="W46" s="4"/>
    </row>
    <row r="47" spans="2:23" ht="13.5" customHeight="1" thickBot="1">
      <c r="B47" s="6"/>
      <c r="C47" s="191" t="s">
        <v>18</v>
      </c>
      <c r="D47" s="17" t="s">
        <v>7</v>
      </c>
      <c r="E47" s="309" t="s">
        <v>254</v>
      </c>
      <c r="F47" s="307"/>
      <c r="G47" s="310"/>
      <c r="H47" s="307" t="s">
        <v>32</v>
      </c>
      <c r="I47" s="307"/>
      <c r="J47" s="307"/>
      <c r="K47" s="309" t="s">
        <v>30</v>
      </c>
      <c r="L47" s="307"/>
      <c r="M47" s="310"/>
      <c r="N47" s="307" t="s">
        <v>28</v>
      </c>
      <c r="O47" s="307"/>
      <c r="P47" s="307"/>
      <c r="Q47" s="309"/>
      <c r="R47" s="307"/>
      <c r="S47" s="310"/>
      <c r="T47" s="307"/>
      <c r="U47" s="307"/>
      <c r="V47" s="308"/>
      <c r="W47" s="5"/>
    </row>
    <row r="48" spans="2:23" ht="13.5" customHeight="1" thickTop="1">
      <c r="B48" s="195"/>
      <c r="C48" s="225" t="s">
        <v>267</v>
      </c>
      <c r="D48" s="197" t="s">
        <v>2</v>
      </c>
      <c r="E48" s="198"/>
      <c r="F48" s="199" t="s">
        <v>6</v>
      </c>
      <c r="G48" s="200"/>
      <c r="H48" s="199"/>
      <c r="I48" s="199" t="s">
        <v>6</v>
      </c>
      <c r="J48" s="199"/>
      <c r="K48" s="198"/>
      <c r="L48" s="199" t="s">
        <v>6</v>
      </c>
      <c r="M48" s="200"/>
      <c r="N48" s="199"/>
      <c r="O48" s="199" t="s">
        <v>6</v>
      </c>
      <c r="P48" s="199"/>
      <c r="Q48" s="198"/>
      <c r="R48" s="199" t="s">
        <v>6</v>
      </c>
      <c r="S48" s="200"/>
      <c r="T48" s="199"/>
      <c r="U48" s="199" t="s">
        <v>6</v>
      </c>
      <c r="V48" s="201"/>
      <c r="W48" s="202"/>
    </row>
    <row r="49" spans="2:23" ht="13.5" customHeight="1">
      <c r="B49" s="203"/>
      <c r="C49" s="204" t="s">
        <v>261</v>
      </c>
      <c r="D49" s="205" t="s">
        <v>3</v>
      </c>
      <c r="E49" s="206"/>
      <c r="F49" s="207" t="s">
        <v>6</v>
      </c>
      <c r="G49" s="208"/>
      <c r="H49" s="207"/>
      <c r="I49" s="207" t="s">
        <v>6</v>
      </c>
      <c r="J49" s="207"/>
      <c r="K49" s="206"/>
      <c r="L49" s="207" t="s">
        <v>6</v>
      </c>
      <c r="M49" s="208"/>
      <c r="N49" s="207"/>
      <c r="O49" s="207" t="s">
        <v>6</v>
      </c>
      <c r="P49" s="207"/>
      <c r="Q49" s="206"/>
      <c r="R49" s="207" t="s">
        <v>6</v>
      </c>
      <c r="S49" s="208"/>
      <c r="T49" s="207"/>
      <c r="U49" s="207" t="s">
        <v>6</v>
      </c>
      <c r="V49" s="209"/>
      <c r="W49" s="210" t="s">
        <v>51</v>
      </c>
    </row>
    <row r="50" spans="2:23" ht="13.5" customHeight="1">
      <c r="B50" s="203"/>
      <c r="C50" s="211" t="s">
        <v>142</v>
      </c>
      <c r="D50" s="212" t="s">
        <v>4</v>
      </c>
      <c r="E50" s="213"/>
      <c r="F50" s="214"/>
      <c r="G50" s="215"/>
      <c r="H50" s="214"/>
      <c r="I50" s="214"/>
      <c r="J50" s="214"/>
      <c r="K50" s="213"/>
      <c r="L50" s="214"/>
      <c r="M50" s="215"/>
      <c r="N50" s="214"/>
      <c r="O50" s="214"/>
      <c r="P50" s="214"/>
      <c r="Q50" s="213"/>
      <c r="R50" s="214"/>
      <c r="S50" s="215"/>
      <c r="T50" s="214"/>
      <c r="U50" s="214"/>
      <c r="V50" s="216"/>
      <c r="W50" s="210"/>
    </row>
    <row r="51" spans="2:23" ht="13.5" customHeight="1" thickBot="1">
      <c r="B51" s="217"/>
      <c r="C51" s="218" t="s">
        <v>18</v>
      </c>
      <c r="D51" s="219" t="s">
        <v>7</v>
      </c>
      <c r="E51" s="334"/>
      <c r="F51" s="335"/>
      <c r="G51" s="336"/>
      <c r="H51" s="335"/>
      <c r="I51" s="335"/>
      <c r="J51" s="335"/>
      <c r="K51" s="334"/>
      <c r="L51" s="335"/>
      <c r="M51" s="336"/>
      <c r="N51" s="335"/>
      <c r="O51" s="335"/>
      <c r="P51" s="335"/>
      <c r="Q51" s="334"/>
      <c r="R51" s="335"/>
      <c r="S51" s="336"/>
      <c r="T51" s="335"/>
      <c r="U51" s="335"/>
      <c r="V51" s="337"/>
      <c r="W51" s="224"/>
    </row>
    <row r="52" spans="2:23" ht="13.5" customHeight="1" thickTop="1">
      <c r="B52" s="195"/>
      <c r="C52" s="225" t="s">
        <v>268</v>
      </c>
      <c r="D52" s="197" t="s">
        <v>2</v>
      </c>
      <c r="E52" s="198"/>
      <c r="F52" s="199" t="s">
        <v>6</v>
      </c>
      <c r="G52" s="200"/>
      <c r="H52" s="199"/>
      <c r="I52" s="199" t="s">
        <v>6</v>
      </c>
      <c r="J52" s="199"/>
      <c r="K52" s="198"/>
      <c r="L52" s="199" t="s">
        <v>6</v>
      </c>
      <c r="M52" s="200"/>
      <c r="N52" s="199"/>
      <c r="O52" s="199" t="s">
        <v>6</v>
      </c>
      <c r="P52" s="199"/>
      <c r="Q52" s="198"/>
      <c r="R52" s="199" t="s">
        <v>6</v>
      </c>
      <c r="S52" s="200"/>
      <c r="T52" s="199"/>
      <c r="U52" s="199" t="s">
        <v>6</v>
      </c>
      <c r="V52" s="201"/>
      <c r="W52" s="202" t="s">
        <v>51</v>
      </c>
    </row>
    <row r="53" spans="2:23" ht="13.5" customHeight="1">
      <c r="B53" s="203"/>
      <c r="C53" s="204" t="s">
        <v>255</v>
      </c>
      <c r="D53" s="205" t="s">
        <v>3</v>
      </c>
      <c r="E53" s="206"/>
      <c r="F53" s="207" t="s">
        <v>6</v>
      </c>
      <c r="G53" s="208"/>
      <c r="H53" s="207"/>
      <c r="I53" s="207" t="s">
        <v>6</v>
      </c>
      <c r="J53" s="207"/>
      <c r="K53" s="206"/>
      <c r="L53" s="207" t="s">
        <v>6</v>
      </c>
      <c r="M53" s="208"/>
      <c r="N53" s="207"/>
      <c r="O53" s="207" t="s">
        <v>6</v>
      </c>
      <c r="P53" s="207"/>
      <c r="Q53" s="206"/>
      <c r="R53" s="207" t="s">
        <v>6</v>
      </c>
      <c r="S53" s="208"/>
      <c r="T53" s="207"/>
      <c r="U53" s="207" t="s">
        <v>6</v>
      </c>
      <c r="V53" s="209"/>
      <c r="W53" s="210"/>
    </row>
    <row r="54" spans="2:23" ht="13.5" customHeight="1">
      <c r="B54" s="203"/>
      <c r="C54" s="211" t="s">
        <v>254</v>
      </c>
      <c r="D54" s="212" t="s">
        <v>4</v>
      </c>
      <c r="E54" s="340"/>
      <c r="F54" s="341"/>
      <c r="G54" s="342"/>
      <c r="H54" s="340"/>
      <c r="I54" s="341"/>
      <c r="J54" s="342"/>
      <c r="K54" s="340"/>
      <c r="L54" s="341"/>
      <c r="M54" s="342"/>
      <c r="N54" s="340"/>
      <c r="O54" s="341"/>
      <c r="P54" s="342"/>
      <c r="Q54" s="340"/>
      <c r="R54" s="341"/>
      <c r="S54" s="342"/>
      <c r="T54" s="340"/>
      <c r="U54" s="341"/>
      <c r="V54" s="342"/>
      <c r="W54" s="210"/>
    </row>
    <row r="55" spans="2:23" ht="13.5" customHeight="1" thickBot="1">
      <c r="B55" s="217"/>
      <c r="C55" s="218" t="s">
        <v>18</v>
      </c>
      <c r="D55" s="219" t="s">
        <v>7</v>
      </c>
      <c r="E55" s="334"/>
      <c r="F55" s="335"/>
      <c r="G55" s="336"/>
      <c r="H55" s="335"/>
      <c r="I55" s="335"/>
      <c r="J55" s="335"/>
      <c r="K55" s="334"/>
      <c r="L55" s="335"/>
      <c r="M55" s="336"/>
      <c r="N55" s="335"/>
      <c r="O55" s="335"/>
      <c r="P55" s="335"/>
      <c r="Q55" s="334"/>
      <c r="R55" s="335"/>
      <c r="S55" s="336"/>
      <c r="T55" s="335"/>
      <c r="U55" s="335"/>
      <c r="V55" s="337"/>
      <c r="W55" s="224"/>
    </row>
    <row r="56" spans="2:23" ht="13.5" customHeight="1" thickTop="1">
      <c r="B56" s="195"/>
      <c r="C56" s="225" t="s">
        <v>269</v>
      </c>
      <c r="D56" s="197" t="s">
        <v>2</v>
      </c>
      <c r="E56" s="198"/>
      <c r="F56" s="199" t="s">
        <v>6</v>
      </c>
      <c r="G56" s="200"/>
      <c r="H56" s="199"/>
      <c r="I56" s="199" t="s">
        <v>6</v>
      </c>
      <c r="J56" s="199"/>
      <c r="K56" s="198"/>
      <c r="L56" s="199" t="s">
        <v>6</v>
      </c>
      <c r="M56" s="200"/>
      <c r="N56" s="199"/>
      <c r="O56" s="199" t="s">
        <v>6</v>
      </c>
      <c r="P56" s="199"/>
      <c r="Q56" s="198"/>
      <c r="R56" s="199" t="s">
        <v>6</v>
      </c>
      <c r="S56" s="200"/>
      <c r="T56" s="199"/>
      <c r="U56" s="199" t="s">
        <v>6</v>
      </c>
      <c r="V56" s="201"/>
      <c r="W56" s="202"/>
    </row>
    <row r="57" spans="2:23" ht="13.5" customHeight="1">
      <c r="B57" s="203"/>
      <c r="C57" s="204" t="s">
        <v>255</v>
      </c>
      <c r="D57" s="205" t="s">
        <v>3</v>
      </c>
      <c r="E57" s="206"/>
      <c r="F57" s="207" t="s">
        <v>6</v>
      </c>
      <c r="G57" s="208"/>
      <c r="H57" s="207"/>
      <c r="I57" s="207" t="s">
        <v>6</v>
      </c>
      <c r="J57" s="207"/>
      <c r="K57" s="206"/>
      <c r="L57" s="207" t="s">
        <v>6</v>
      </c>
      <c r="M57" s="208"/>
      <c r="N57" s="207"/>
      <c r="O57" s="207" t="s">
        <v>6</v>
      </c>
      <c r="P57" s="207"/>
      <c r="Q57" s="206"/>
      <c r="R57" s="207" t="s">
        <v>6</v>
      </c>
      <c r="S57" s="208"/>
      <c r="T57" s="207"/>
      <c r="U57" s="207" t="s">
        <v>6</v>
      </c>
      <c r="V57" s="209"/>
      <c r="W57" s="210" t="s">
        <v>51</v>
      </c>
    </row>
    <row r="58" spans="2:23" ht="13.5" customHeight="1">
      <c r="B58" s="203"/>
      <c r="C58" s="211" t="s">
        <v>118</v>
      </c>
      <c r="D58" s="212" t="s">
        <v>4</v>
      </c>
      <c r="E58" s="213"/>
      <c r="F58" s="214"/>
      <c r="G58" s="215"/>
      <c r="H58" s="214"/>
      <c r="I58" s="214"/>
      <c r="J58" s="214"/>
      <c r="K58" s="213"/>
      <c r="L58" s="214"/>
      <c r="M58" s="215"/>
      <c r="N58" s="214"/>
      <c r="O58" s="214"/>
      <c r="P58" s="214"/>
      <c r="Q58" s="213"/>
      <c r="R58" s="214"/>
      <c r="S58" s="215"/>
      <c r="T58" s="214"/>
      <c r="U58" s="214"/>
      <c r="V58" s="216"/>
      <c r="W58" s="210"/>
    </row>
    <row r="59" spans="2:23" ht="13.5" customHeight="1" thickBot="1">
      <c r="B59" s="217"/>
      <c r="C59" s="218" t="s">
        <v>18</v>
      </c>
      <c r="D59" s="219" t="s">
        <v>7</v>
      </c>
      <c r="E59" s="334"/>
      <c r="F59" s="335"/>
      <c r="G59" s="336"/>
      <c r="H59" s="335"/>
      <c r="I59" s="335"/>
      <c r="J59" s="335"/>
      <c r="K59" s="334"/>
      <c r="L59" s="335"/>
      <c r="M59" s="336"/>
      <c r="N59" s="335"/>
      <c r="O59" s="335"/>
      <c r="P59" s="335"/>
      <c r="Q59" s="334"/>
      <c r="R59" s="335"/>
      <c r="S59" s="336"/>
      <c r="T59" s="335"/>
      <c r="U59" s="335"/>
      <c r="V59" s="337"/>
      <c r="W59" s="224"/>
    </row>
    <row r="60" spans="2:23" ht="1.05" customHeight="1" thickTop="1">
      <c r="B60" s="2"/>
      <c r="C60" s="192" t="s">
        <v>270</v>
      </c>
      <c r="D60" s="19" t="s">
        <v>2</v>
      </c>
      <c r="E60" s="36"/>
      <c r="F60" s="23" t="s">
        <v>6</v>
      </c>
      <c r="G60" s="37"/>
      <c r="H60" s="23"/>
      <c r="I60" s="23" t="s">
        <v>6</v>
      </c>
      <c r="J60" s="23"/>
      <c r="K60" s="36"/>
      <c r="L60" s="23" t="s">
        <v>6</v>
      </c>
      <c r="M60" s="37"/>
      <c r="N60" s="23"/>
      <c r="O60" s="23" t="s">
        <v>6</v>
      </c>
      <c r="P60" s="23"/>
      <c r="Q60" s="36"/>
      <c r="R60" s="23" t="s">
        <v>6</v>
      </c>
      <c r="S60" s="37"/>
      <c r="T60" s="23"/>
      <c r="U60" s="23" t="s">
        <v>6</v>
      </c>
      <c r="V60" s="33"/>
      <c r="W60" s="3"/>
    </row>
    <row r="61" spans="2:23" ht="1.05" customHeight="1">
      <c r="B61" s="11"/>
      <c r="C61" s="51" t="s">
        <v>14</v>
      </c>
      <c r="D61" s="13" t="s">
        <v>3</v>
      </c>
      <c r="E61" s="27"/>
      <c r="F61" s="25" t="s">
        <v>6</v>
      </c>
      <c r="G61" s="26"/>
      <c r="H61" s="25"/>
      <c r="I61" s="25" t="s">
        <v>6</v>
      </c>
      <c r="J61" s="25"/>
      <c r="K61" s="27"/>
      <c r="L61" s="25" t="s">
        <v>6</v>
      </c>
      <c r="M61" s="26"/>
      <c r="N61" s="25"/>
      <c r="O61" s="25" t="s">
        <v>6</v>
      </c>
      <c r="P61" s="25"/>
      <c r="Q61" s="27"/>
      <c r="R61" s="25" t="s">
        <v>6</v>
      </c>
      <c r="S61" s="26"/>
      <c r="T61" s="25"/>
      <c r="U61" s="25" t="s">
        <v>6</v>
      </c>
      <c r="V61" s="28"/>
      <c r="W61" s="4"/>
    </row>
    <row r="62" spans="2:23" ht="1.05" customHeight="1">
      <c r="B62" s="11"/>
      <c r="C62" s="190" t="s">
        <v>34</v>
      </c>
      <c r="D62" s="15" t="s">
        <v>4</v>
      </c>
      <c r="E62" s="311"/>
      <c r="F62" s="338"/>
      <c r="G62" s="339"/>
      <c r="H62" s="311"/>
      <c r="I62" s="338"/>
      <c r="J62" s="339"/>
      <c r="K62" s="311"/>
      <c r="L62" s="338"/>
      <c r="M62" s="339"/>
      <c r="N62" s="311"/>
      <c r="O62" s="338"/>
      <c r="P62" s="339"/>
      <c r="Q62" s="311"/>
      <c r="R62" s="338"/>
      <c r="S62" s="339"/>
      <c r="T62" s="311"/>
      <c r="U62" s="338"/>
      <c r="V62" s="339"/>
      <c r="W62" s="4"/>
    </row>
    <row r="63" spans="2:23" ht="1.05" customHeight="1" thickBot="1">
      <c r="B63" s="6"/>
      <c r="C63" s="191" t="s">
        <v>18</v>
      </c>
      <c r="D63" s="17" t="s">
        <v>7</v>
      </c>
      <c r="E63" s="309"/>
      <c r="F63" s="307"/>
      <c r="G63" s="310"/>
      <c r="H63" s="307"/>
      <c r="I63" s="307"/>
      <c r="J63" s="307"/>
      <c r="K63" s="309"/>
      <c r="L63" s="307"/>
      <c r="M63" s="310"/>
      <c r="N63" s="307"/>
      <c r="O63" s="307"/>
      <c r="P63" s="307"/>
      <c r="Q63" s="309"/>
      <c r="R63" s="307"/>
      <c r="S63" s="310"/>
      <c r="T63" s="307"/>
      <c r="U63" s="307"/>
      <c r="V63" s="308"/>
      <c r="W63" s="5"/>
    </row>
    <row r="64" spans="2:23" ht="13.5" customHeight="1" thickTop="1" thickBot="1">
      <c r="B64" s="43" t="s">
        <v>0</v>
      </c>
      <c r="C64" s="226" t="s">
        <v>1</v>
      </c>
      <c r="D64" s="45"/>
      <c r="E64" s="318" t="s">
        <v>8</v>
      </c>
      <c r="F64" s="319"/>
      <c r="G64" s="320"/>
      <c r="H64" s="318" t="s">
        <v>9</v>
      </c>
      <c r="I64" s="319"/>
      <c r="J64" s="320"/>
      <c r="K64" s="318" t="s">
        <v>10</v>
      </c>
      <c r="L64" s="319"/>
      <c r="M64" s="320"/>
      <c r="N64" s="318" t="s">
        <v>12</v>
      </c>
      <c r="O64" s="319"/>
      <c r="P64" s="320"/>
      <c r="Q64" s="318" t="s">
        <v>11</v>
      </c>
      <c r="R64" s="319"/>
      <c r="S64" s="320"/>
      <c r="T64" s="318" t="s">
        <v>13</v>
      </c>
      <c r="U64" s="319"/>
      <c r="V64" s="321"/>
      <c r="W64" s="9" t="s">
        <v>5</v>
      </c>
    </row>
    <row r="65" spans="2:23" ht="4.5" hidden="1" customHeight="1" thickTop="1" thickBot="1">
      <c r="B65" s="184"/>
      <c r="C65" s="183"/>
      <c r="D65" s="185"/>
      <c r="E65" s="343"/>
      <c r="F65" s="344"/>
      <c r="G65" s="344"/>
      <c r="H65" s="343"/>
      <c r="I65" s="344"/>
      <c r="J65" s="344"/>
      <c r="K65" s="343"/>
      <c r="L65" s="344"/>
      <c r="M65" s="344"/>
      <c r="N65" s="343"/>
      <c r="O65" s="344"/>
      <c r="P65" s="344"/>
      <c r="Q65" s="343"/>
      <c r="R65" s="344"/>
      <c r="S65" s="344"/>
      <c r="T65" s="343"/>
      <c r="U65" s="344"/>
      <c r="V65" s="344"/>
      <c r="W65" s="186"/>
    </row>
  </sheetData>
  <mergeCells count="165">
    <mergeCell ref="E55:G55"/>
    <mergeCell ref="H55:J55"/>
    <mergeCell ref="K55:M55"/>
    <mergeCell ref="N55:P55"/>
    <mergeCell ref="Q55:S55"/>
    <mergeCell ref="T7:V7"/>
    <mergeCell ref="E6:G6"/>
    <mergeCell ref="H6:J6"/>
    <mergeCell ref="K6:M6"/>
    <mergeCell ref="N6:P6"/>
    <mergeCell ref="Q6:S6"/>
    <mergeCell ref="E11:G11"/>
    <mergeCell ref="H11:J11"/>
    <mergeCell ref="K11:M11"/>
    <mergeCell ref="N11:P11"/>
    <mergeCell ref="Q11:S11"/>
    <mergeCell ref="T11:V11"/>
    <mergeCell ref="T6:V6"/>
    <mergeCell ref="E7:G7"/>
    <mergeCell ref="H7:J7"/>
    <mergeCell ref="K7:M7"/>
    <mergeCell ref="T54:V54"/>
    <mergeCell ref="E23:G23"/>
    <mergeCell ref="H23:J23"/>
    <mergeCell ref="E3:G3"/>
    <mergeCell ref="H3:J3"/>
    <mergeCell ref="K3:M3"/>
    <mergeCell ref="N3:P3"/>
    <mergeCell ref="Q3:S3"/>
    <mergeCell ref="T3:V3"/>
    <mergeCell ref="N7:P7"/>
    <mergeCell ref="Q7:S7"/>
    <mergeCell ref="Q22:S22"/>
    <mergeCell ref="T22:V22"/>
    <mergeCell ref="T15:V15"/>
    <mergeCell ref="E19:G19"/>
    <mergeCell ref="H19:J19"/>
    <mergeCell ref="K19:M19"/>
    <mergeCell ref="N19:P19"/>
    <mergeCell ref="Q19:S19"/>
    <mergeCell ref="T19:V19"/>
    <mergeCell ref="K23:M23"/>
    <mergeCell ref="N23:P23"/>
    <mergeCell ref="E22:G22"/>
    <mergeCell ref="H22:J22"/>
    <mergeCell ref="K22:M22"/>
    <mergeCell ref="N22:P22"/>
    <mergeCell ref="Q23:S23"/>
    <mergeCell ref="T23:V23"/>
    <mergeCell ref="E26:G26"/>
    <mergeCell ref="H26:J26"/>
    <mergeCell ref="K26:M26"/>
    <mergeCell ref="N26:P26"/>
    <mergeCell ref="Q26:S26"/>
    <mergeCell ref="T26:V26"/>
    <mergeCell ref="T27:V27"/>
    <mergeCell ref="E27:G27"/>
    <mergeCell ref="H27:J27"/>
    <mergeCell ref="K27:M27"/>
    <mergeCell ref="N27:P27"/>
    <mergeCell ref="Q27:S27"/>
    <mergeCell ref="E64:G64"/>
    <mergeCell ref="H64:J64"/>
    <mergeCell ref="K64:M64"/>
    <mergeCell ref="N64:P64"/>
    <mergeCell ref="Q64:S64"/>
    <mergeCell ref="T64:V64"/>
    <mergeCell ref="E63:G63"/>
    <mergeCell ref="H63:J63"/>
    <mergeCell ref="K63:M63"/>
    <mergeCell ref="N63:P63"/>
    <mergeCell ref="Q63:S63"/>
    <mergeCell ref="T63:V63"/>
    <mergeCell ref="E30:G30"/>
    <mergeCell ref="H30:J30"/>
    <mergeCell ref="K30:M30"/>
    <mergeCell ref="N30:P30"/>
    <mergeCell ref="Q30:S30"/>
    <mergeCell ref="T30:V30"/>
    <mergeCell ref="E65:G65"/>
    <mergeCell ref="H65:J65"/>
    <mergeCell ref="K65:M65"/>
    <mergeCell ref="N65:P65"/>
    <mergeCell ref="Q65:S65"/>
    <mergeCell ref="T65:V65"/>
    <mergeCell ref="R2:V2"/>
    <mergeCell ref="E10:G10"/>
    <mergeCell ref="H10:J10"/>
    <mergeCell ref="K10:M10"/>
    <mergeCell ref="N10:P10"/>
    <mergeCell ref="Q10:S10"/>
    <mergeCell ref="T10:V10"/>
    <mergeCell ref="E14:G14"/>
    <mergeCell ref="H14:J14"/>
    <mergeCell ref="K14:M14"/>
    <mergeCell ref="N14:P14"/>
    <mergeCell ref="Q14:S14"/>
    <mergeCell ref="T14:V14"/>
    <mergeCell ref="E15:G15"/>
    <mergeCell ref="H15:J15"/>
    <mergeCell ref="K15:M15"/>
    <mergeCell ref="N15:P15"/>
    <mergeCell ref="Q15:S15"/>
    <mergeCell ref="E34:G34"/>
    <mergeCell ref="H34:J34"/>
    <mergeCell ref="K34:M34"/>
    <mergeCell ref="N34:P34"/>
    <mergeCell ref="Q34:S34"/>
    <mergeCell ref="T34:V34"/>
    <mergeCell ref="E31:G31"/>
    <mergeCell ref="H31:J31"/>
    <mergeCell ref="K31:M31"/>
    <mergeCell ref="N31:P31"/>
    <mergeCell ref="Q31:S31"/>
    <mergeCell ref="T31:V31"/>
    <mergeCell ref="E35:G35"/>
    <mergeCell ref="H35:J35"/>
    <mergeCell ref="K35:M35"/>
    <mergeCell ref="N35:P35"/>
    <mergeCell ref="Q35:S35"/>
    <mergeCell ref="T35:V35"/>
    <mergeCell ref="E39:G39"/>
    <mergeCell ref="H39:J39"/>
    <mergeCell ref="K39:M39"/>
    <mergeCell ref="N39:P39"/>
    <mergeCell ref="E38:G38"/>
    <mergeCell ref="H38:J38"/>
    <mergeCell ref="K38:M38"/>
    <mergeCell ref="N38:P38"/>
    <mergeCell ref="E46:G46"/>
    <mergeCell ref="H46:J46"/>
    <mergeCell ref="K46:M46"/>
    <mergeCell ref="N46:P46"/>
    <mergeCell ref="Q46:S46"/>
    <mergeCell ref="T46:V46"/>
    <mergeCell ref="E47:G47"/>
    <mergeCell ref="H47:J47"/>
    <mergeCell ref="K47:M47"/>
    <mergeCell ref="N47:P47"/>
    <mergeCell ref="Q47:S47"/>
    <mergeCell ref="T47:V47"/>
    <mergeCell ref="E51:G51"/>
    <mergeCell ref="H51:J51"/>
    <mergeCell ref="K51:M51"/>
    <mergeCell ref="N51:P51"/>
    <mergeCell ref="Q51:S51"/>
    <mergeCell ref="T51:V51"/>
    <mergeCell ref="E62:G62"/>
    <mergeCell ref="H62:J62"/>
    <mergeCell ref="K62:M62"/>
    <mergeCell ref="N62:P62"/>
    <mergeCell ref="Q62:S62"/>
    <mergeCell ref="T62:V62"/>
    <mergeCell ref="E59:G59"/>
    <mergeCell ref="H59:J59"/>
    <mergeCell ref="K59:M59"/>
    <mergeCell ref="N59:P59"/>
    <mergeCell ref="Q59:S59"/>
    <mergeCell ref="T59:V59"/>
    <mergeCell ref="T55:V55"/>
    <mergeCell ref="E54:G54"/>
    <mergeCell ref="H54:J54"/>
    <mergeCell ref="K54:M54"/>
    <mergeCell ref="N54:P54"/>
    <mergeCell ref="Q54:S54"/>
  </mergeCells>
  <phoneticPr fontId="1"/>
  <pageMargins left="0.19685039370078741" right="0" top="0.39370078740157483" bottom="0.39370078740157483" header="0" footer="0"/>
  <pageSetup paperSize="9" scale="97" fitToHeight="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FC46-F537-40E9-9728-521B1CA6EF53}">
  <dimension ref="A1:AY58"/>
  <sheetViews>
    <sheetView workbookViewId="0">
      <selection activeCell="B2" sqref="B2:D2"/>
    </sheetView>
  </sheetViews>
  <sheetFormatPr defaultColWidth="8.88671875" defaultRowHeight="13.2"/>
  <cols>
    <col min="1" max="1" width="1.44140625" style="62" customWidth="1"/>
    <col min="2" max="27" width="2.109375" style="62" customWidth="1"/>
    <col min="28" max="28" width="2.21875" style="62" customWidth="1"/>
    <col min="29" max="29" width="0.109375" style="62" customWidth="1"/>
    <col min="30" max="30" width="0.88671875" style="62" customWidth="1"/>
    <col min="31" max="31" width="0.33203125" style="62" customWidth="1"/>
    <col min="32" max="32" width="22.88671875" style="62" customWidth="1"/>
    <col min="33" max="40" width="4.109375" style="62" customWidth="1"/>
    <col min="41" max="41" width="5.21875" style="62" bestFit="1" customWidth="1"/>
    <col min="42" max="42" width="7.44140625" style="62" customWidth="1"/>
    <col min="43" max="45" width="4.109375" style="62" bestFit="1" customWidth="1"/>
    <col min="46" max="46" width="3.44140625" style="62" bestFit="1" customWidth="1"/>
    <col min="47" max="47" width="5" style="62" bestFit="1" customWidth="1"/>
    <col min="48" max="48" width="7.6640625" style="62" customWidth="1"/>
    <col min="49" max="49" width="1.21875" style="62" customWidth="1"/>
    <col min="50" max="16384" width="8.88671875" style="62"/>
  </cols>
  <sheetData>
    <row r="1" spans="1:49" ht="16.2">
      <c r="B1" s="104" t="s">
        <v>345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9" ht="16.5" customHeight="1">
      <c r="B2" s="327" t="s">
        <v>92</v>
      </c>
      <c r="C2" s="328"/>
      <c r="D2" s="329"/>
      <c r="E2" s="327" t="s">
        <v>102</v>
      </c>
      <c r="F2" s="328"/>
      <c r="G2" s="329"/>
      <c r="H2" s="327" t="s">
        <v>100</v>
      </c>
      <c r="I2" s="328"/>
      <c r="J2" s="329"/>
      <c r="K2" s="327" t="s">
        <v>105</v>
      </c>
      <c r="L2" s="328"/>
      <c r="M2" s="329"/>
      <c r="N2" s="327" t="s">
        <v>101</v>
      </c>
      <c r="O2" s="328"/>
      <c r="P2" s="329"/>
      <c r="Q2" s="327" t="s">
        <v>31</v>
      </c>
      <c r="R2" s="328"/>
      <c r="S2" s="329"/>
      <c r="T2" s="331" t="s">
        <v>133</v>
      </c>
      <c r="U2" s="332"/>
      <c r="V2" s="333"/>
      <c r="W2" s="330" t="s">
        <v>127</v>
      </c>
      <c r="X2" s="330"/>
      <c r="Y2" s="330"/>
      <c r="Z2" s="327" t="s">
        <v>126</v>
      </c>
      <c r="AA2" s="328"/>
      <c r="AB2" s="329"/>
      <c r="AC2" s="327"/>
      <c r="AD2" s="328"/>
      <c r="AE2" s="329"/>
      <c r="AF2" s="65" t="s">
        <v>338</v>
      </c>
      <c r="AG2" s="64" t="s">
        <v>69</v>
      </c>
      <c r="AH2" s="64" t="s">
        <v>70</v>
      </c>
      <c r="AI2" s="64" t="s">
        <v>71</v>
      </c>
      <c r="AJ2" s="64" t="s">
        <v>72</v>
      </c>
      <c r="AK2" s="64" t="s">
        <v>73</v>
      </c>
      <c r="AL2" s="64" t="s">
        <v>74</v>
      </c>
      <c r="AM2" s="64" t="s">
        <v>75</v>
      </c>
      <c r="AN2" s="105" t="s">
        <v>76</v>
      </c>
      <c r="AO2" s="105" t="s">
        <v>77</v>
      </c>
      <c r="AP2" s="67"/>
      <c r="AQ2" s="99"/>
    </row>
    <row r="3" spans="1:49" ht="15" customHeight="1">
      <c r="B3" s="69"/>
      <c r="C3" s="106" t="s">
        <v>78</v>
      </c>
      <c r="D3" s="71"/>
      <c r="E3" s="72"/>
      <c r="F3" s="107" t="str">
        <f>IF(E3="","-",IF(E3&gt;G3,"○",IF(E3&lt;G3,"●","△")))</f>
        <v>-</v>
      </c>
      <c r="G3" s="74"/>
      <c r="H3" s="73"/>
      <c r="I3" s="107" t="str">
        <f>IF(H3="","-",IF(H3&gt;J3,"○",IF(H3&lt;J3,"●","△")))</f>
        <v>-</v>
      </c>
      <c r="J3" s="73"/>
      <c r="K3" s="72"/>
      <c r="L3" s="107" t="str">
        <f>IF(K3="","-",IF(K3&gt;M3,"○",IF(K3&lt;M3,"●","△")))</f>
        <v>-</v>
      </c>
      <c r="M3" s="74"/>
      <c r="N3" s="73"/>
      <c r="O3" s="107" t="str">
        <f>IF(N3="","-",IF(N3&gt;P3,"○",IF(N3&lt;P3,"●","△")))</f>
        <v>-</v>
      </c>
      <c r="P3" s="73"/>
      <c r="Q3" s="72"/>
      <c r="R3" s="107" t="str">
        <f>IF(Q3="","-",IF(Q3&gt;S3,"○",IF(Q3&lt;S3,"●","△")))</f>
        <v>-</v>
      </c>
      <c r="S3" s="74"/>
      <c r="T3" s="73"/>
      <c r="U3" s="107" t="str">
        <f t="shared" ref="U3:U8" si="0">IF(T3="","-",IF(T3&gt;V3,"○",IF(T3&lt;V3,"●","△")))</f>
        <v>-</v>
      </c>
      <c r="V3" s="73"/>
      <c r="W3" s="72"/>
      <c r="X3" s="107" t="str">
        <f t="shared" ref="X3:X9" si="1">IF(W3="","-",IF(W3&gt;Y3,"○",IF(W3&lt;Y3,"●","△")))</f>
        <v>-</v>
      </c>
      <c r="Y3" s="74"/>
      <c r="Z3" s="73"/>
      <c r="AA3" s="107" t="str">
        <f t="shared" ref="AA3:AA10" si="2">IF(Z3="","-",IF(Z3&gt;AB3,"○",IF(Z3&lt;AB3,"●","△")))</f>
        <v>-</v>
      </c>
      <c r="AB3" s="73"/>
      <c r="AC3" s="72"/>
      <c r="AD3" s="107" t="str">
        <f t="shared" ref="AD3:AD11" si="3">IF(AC3="","-",IF(AC3&gt;AE3,"○",IF(AC3&lt;AE3,"●","△")))</f>
        <v>-</v>
      </c>
      <c r="AE3" s="74"/>
      <c r="AF3" s="75" t="s">
        <v>98</v>
      </c>
      <c r="AG3" s="76">
        <f>(20-COUNTBLANK(B3:AE3))/2</f>
        <v>0</v>
      </c>
      <c r="AH3" s="76">
        <f t="shared" ref="AH3:AH12" si="4">COUNTIF(B3:AE3,"○")</f>
        <v>0</v>
      </c>
      <c r="AI3" s="76">
        <f>COUNTIF(B3:AE3,"●")</f>
        <v>0</v>
      </c>
      <c r="AJ3" s="76">
        <f t="shared" ref="AJ3:AJ12" si="5">COUNTIF(B3:AE3,"△")</f>
        <v>0</v>
      </c>
      <c r="AK3" s="77">
        <f t="shared" ref="AK3:AK12" si="6">M16</f>
        <v>0</v>
      </c>
      <c r="AL3" s="76">
        <f t="shared" ref="AL3:AL12" si="7">AB16</f>
        <v>0</v>
      </c>
      <c r="AM3" s="76">
        <f t="shared" ref="AM3:AM12" si="8">AK3-AL3</f>
        <v>0</v>
      </c>
      <c r="AN3" s="76">
        <f t="shared" ref="AN3:AN12" si="9">AH3*3+AJ3*1-AI16</f>
        <v>0</v>
      </c>
      <c r="AO3" s="78">
        <f>RANK(AP3,$AP$3:$AP$12)</f>
        <v>1</v>
      </c>
      <c r="AP3" s="22">
        <f>AN3*10000+AM3*100+AK3</f>
        <v>0</v>
      </c>
      <c r="AQ3" s="99"/>
      <c r="AR3" s="108" t="e">
        <f>AN3/AG3</f>
        <v>#DIV/0!</v>
      </c>
    </row>
    <row r="4" spans="1:49" ht="15" customHeight="1">
      <c r="B4" s="80" t="str">
        <f>IF(G3="","",G3)</f>
        <v/>
      </c>
      <c r="C4" s="107" t="str">
        <f t="shared" ref="C4:C12" si="10">IF(B4="","-",IF(B4&gt;D4,"○",IF(B4&lt;D4,"●","△")))</f>
        <v>-</v>
      </c>
      <c r="D4" s="81" t="str">
        <f>IF(E3="","",E3)</f>
        <v/>
      </c>
      <c r="E4" s="82"/>
      <c r="F4" s="109" t="s">
        <v>78</v>
      </c>
      <c r="G4" s="83"/>
      <c r="H4" s="81"/>
      <c r="I4" s="107" t="str">
        <f>IF(H4="","-",IF(H4&gt;J4,"○",IF(H4&lt;J4,"●","△")))</f>
        <v>-</v>
      </c>
      <c r="J4" s="81"/>
      <c r="K4" s="80"/>
      <c r="L4" s="107" t="str">
        <f>IF(K4="","-",IF(K4&gt;M4,"○",IF(K4&lt;M4,"●","△")))</f>
        <v>-</v>
      </c>
      <c r="M4" s="84"/>
      <c r="N4" s="81"/>
      <c r="O4" s="107" t="str">
        <f>IF(N4="","-",IF(N4&gt;P4,"○",IF(N4&lt;P4,"●","△")))</f>
        <v>-</v>
      </c>
      <c r="P4" s="81"/>
      <c r="Q4" s="80"/>
      <c r="R4" s="107" t="str">
        <f>IF(Q4="","-",IF(Q4&gt;S4,"○",IF(Q4&lt;S4,"●","△")))</f>
        <v>-</v>
      </c>
      <c r="S4" s="84"/>
      <c r="T4" s="81"/>
      <c r="U4" s="107" t="str">
        <f t="shared" si="0"/>
        <v>-</v>
      </c>
      <c r="V4" s="81"/>
      <c r="W4" s="80"/>
      <c r="X4" s="107" t="str">
        <f t="shared" si="1"/>
        <v>-</v>
      </c>
      <c r="Y4" s="84"/>
      <c r="Z4" s="81"/>
      <c r="AA4" s="107" t="str">
        <f t="shared" si="2"/>
        <v>-</v>
      </c>
      <c r="AB4" s="81"/>
      <c r="AC4" s="80"/>
      <c r="AD4" s="107" t="str">
        <f t="shared" si="3"/>
        <v>-</v>
      </c>
      <c r="AE4" s="84"/>
      <c r="AF4" s="75" t="s">
        <v>330</v>
      </c>
      <c r="AG4" s="76">
        <f>(20-COUNTBLANK(B4:AE4))/2</f>
        <v>0</v>
      </c>
      <c r="AH4" s="76">
        <f t="shared" si="4"/>
        <v>0</v>
      </c>
      <c r="AI4" s="76">
        <f>COUNTIF(B4:AE4,"●")</f>
        <v>0</v>
      </c>
      <c r="AJ4" s="76">
        <f t="shared" si="5"/>
        <v>0</v>
      </c>
      <c r="AK4" s="76">
        <f t="shared" si="6"/>
        <v>0</v>
      </c>
      <c r="AL4" s="76">
        <f t="shared" si="7"/>
        <v>0</v>
      </c>
      <c r="AM4" s="76">
        <f t="shared" si="8"/>
        <v>0</v>
      </c>
      <c r="AN4" s="76">
        <f t="shared" si="9"/>
        <v>0</v>
      </c>
      <c r="AO4" s="78">
        <f t="shared" ref="AO4:AO12" si="11">RANK(AP4,$AP$3:$AP$12)</f>
        <v>1</v>
      </c>
      <c r="AP4" s="22">
        <f t="shared" ref="AP4:AP12" si="12">AN4*10000+AM4*100+AK4</f>
        <v>0</v>
      </c>
      <c r="AQ4" s="99"/>
      <c r="AR4" s="108" t="e">
        <f t="shared" ref="AR4:AR12" si="13">AN4/AG4</f>
        <v>#DIV/0!</v>
      </c>
    </row>
    <row r="5" spans="1:49" ht="15" customHeight="1">
      <c r="B5" s="80" t="str">
        <f>IF(J3="","",J3)</f>
        <v/>
      </c>
      <c r="C5" s="107" t="str">
        <f t="shared" si="10"/>
        <v>-</v>
      </c>
      <c r="D5" s="81" t="str">
        <f>IF(H3="","",H3)</f>
        <v/>
      </c>
      <c r="E5" s="80" t="str">
        <f>IF(J4="","",J4)</f>
        <v/>
      </c>
      <c r="F5" s="107" t="str">
        <f t="shared" ref="F5:F12" si="14">IF(E5="","-",IF(E5&gt;G5,"○",IF(E5&lt;G5,"●","△")))</f>
        <v>-</v>
      </c>
      <c r="G5" s="84" t="str">
        <f>IF(H4="","",H4)</f>
        <v/>
      </c>
      <c r="H5" s="86"/>
      <c r="I5" s="109" t="s">
        <v>78</v>
      </c>
      <c r="J5" s="86"/>
      <c r="K5" s="87"/>
      <c r="L5" s="107" t="str">
        <f>IF(K5="","-",IF(K5&gt;M5,"○",IF(K5&lt;M5,"●","△")))</f>
        <v>-</v>
      </c>
      <c r="M5" s="88"/>
      <c r="N5" s="89"/>
      <c r="O5" s="107" t="str">
        <f>IF(N5="","-",IF(N5&gt;P5,"○",IF(N5&lt;P5,"●","△")))</f>
        <v>-</v>
      </c>
      <c r="P5" s="89"/>
      <c r="Q5" s="87"/>
      <c r="R5" s="107" t="str">
        <f>IF(Q5="","-",IF(Q5&gt;S5,"○",IF(Q5&lt;S5,"●","△")))</f>
        <v>-</v>
      </c>
      <c r="S5" s="88"/>
      <c r="T5" s="89"/>
      <c r="U5" s="107" t="str">
        <f t="shared" si="0"/>
        <v>-</v>
      </c>
      <c r="V5" s="89"/>
      <c r="W5" s="87"/>
      <c r="X5" s="107" t="str">
        <f t="shared" si="1"/>
        <v>-</v>
      </c>
      <c r="Y5" s="88"/>
      <c r="Z5" s="89"/>
      <c r="AA5" s="107" t="str">
        <f t="shared" si="2"/>
        <v>-</v>
      </c>
      <c r="AB5" s="89"/>
      <c r="AC5" s="87"/>
      <c r="AD5" s="107" t="str">
        <f t="shared" si="3"/>
        <v>-</v>
      </c>
      <c r="AE5" s="88"/>
      <c r="AF5" s="75" t="s">
        <v>331</v>
      </c>
      <c r="AG5" s="76">
        <f>(20-COUNTBLANK(B5:AE5))/2</f>
        <v>0</v>
      </c>
      <c r="AH5" s="76">
        <f t="shared" si="4"/>
        <v>0</v>
      </c>
      <c r="AI5" s="76">
        <f t="shared" ref="AI5:AI12" si="15">COUNTIF(C5:AH5,"●")</f>
        <v>0</v>
      </c>
      <c r="AJ5" s="76">
        <f t="shared" si="5"/>
        <v>0</v>
      </c>
      <c r="AK5" s="76">
        <f t="shared" si="6"/>
        <v>0</v>
      </c>
      <c r="AL5" s="76">
        <f t="shared" si="7"/>
        <v>0</v>
      </c>
      <c r="AM5" s="76">
        <f t="shared" si="8"/>
        <v>0</v>
      </c>
      <c r="AN5" s="76">
        <f t="shared" si="9"/>
        <v>0</v>
      </c>
      <c r="AO5" s="78">
        <f t="shared" si="11"/>
        <v>1</v>
      </c>
      <c r="AP5" s="22">
        <f t="shared" si="12"/>
        <v>0</v>
      </c>
      <c r="AQ5" s="99"/>
      <c r="AR5" s="108" t="e">
        <f t="shared" si="13"/>
        <v>#DIV/0!</v>
      </c>
    </row>
    <row r="6" spans="1:49" ht="15" customHeight="1">
      <c r="B6" s="80" t="str">
        <f>IF(M3="","",M3)</f>
        <v/>
      </c>
      <c r="C6" s="63" t="str">
        <f t="shared" si="10"/>
        <v>-</v>
      </c>
      <c r="D6" s="84" t="str">
        <f>IF(K3="","",K3)</f>
        <v/>
      </c>
      <c r="E6" s="72" t="str">
        <f>IF(M4="","",M4)</f>
        <v/>
      </c>
      <c r="F6" s="107" t="str">
        <f t="shared" si="14"/>
        <v>-</v>
      </c>
      <c r="G6" s="88" t="str">
        <f>IF(K4="","",K4)</f>
        <v/>
      </c>
      <c r="H6" s="73" t="str">
        <f>IF(M5="","",M5)</f>
        <v/>
      </c>
      <c r="I6" s="107" t="str">
        <f t="shared" ref="I6:I12" si="16">IF(H6="","-",IF(H6&gt;J6,"○",IF(H6&lt;J6,"●","△")))</f>
        <v>-</v>
      </c>
      <c r="J6" s="73" t="str">
        <f>IF(K5="","",K5)</f>
        <v/>
      </c>
      <c r="K6" s="90"/>
      <c r="L6" s="109" t="s">
        <v>78</v>
      </c>
      <c r="M6" s="91"/>
      <c r="N6" s="73"/>
      <c r="O6" s="107" t="str">
        <f>IF(N6="","-",IF(N6&gt;P6,"○",IF(N6&lt;P6,"●","△")))</f>
        <v>-</v>
      </c>
      <c r="P6" s="73"/>
      <c r="Q6" s="72"/>
      <c r="R6" s="107" t="str">
        <f>IF(Q6="","-",IF(Q6&gt;S6,"○",IF(Q6&lt;S6,"●","△")))</f>
        <v>-</v>
      </c>
      <c r="S6" s="74"/>
      <c r="T6" s="73"/>
      <c r="U6" s="107" t="str">
        <f t="shared" si="0"/>
        <v>-</v>
      </c>
      <c r="V6" s="73"/>
      <c r="W6" s="72"/>
      <c r="X6" s="107" t="str">
        <f t="shared" si="1"/>
        <v>-</v>
      </c>
      <c r="Y6" s="74"/>
      <c r="Z6" s="73"/>
      <c r="AA6" s="107" t="str">
        <f t="shared" si="2"/>
        <v>-</v>
      </c>
      <c r="AB6" s="73"/>
      <c r="AC6" s="72"/>
      <c r="AD6" s="107" t="str">
        <f t="shared" si="3"/>
        <v>-</v>
      </c>
      <c r="AE6" s="74"/>
      <c r="AF6" s="75" t="s">
        <v>332</v>
      </c>
      <c r="AG6" s="76">
        <f>(20-COUNTBLANK(B6:AE6))/2</f>
        <v>0</v>
      </c>
      <c r="AH6" s="76">
        <f t="shared" si="4"/>
        <v>0</v>
      </c>
      <c r="AI6" s="76">
        <f t="shared" si="15"/>
        <v>0</v>
      </c>
      <c r="AJ6" s="76">
        <f t="shared" si="5"/>
        <v>0</v>
      </c>
      <c r="AK6" s="76">
        <f t="shared" si="6"/>
        <v>0</v>
      </c>
      <c r="AL6" s="76">
        <f t="shared" si="7"/>
        <v>0</v>
      </c>
      <c r="AM6" s="76">
        <f t="shared" si="8"/>
        <v>0</v>
      </c>
      <c r="AN6" s="76">
        <f t="shared" si="9"/>
        <v>0</v>
      </c>
      <c r="AO6" s="78">
        <f t="shared" si="11"/>
        <v>1</v>
      </c>
      <c r="AP6" s="22">
        <f t="shared" si="12"/>
        <v>0</v>
      </c>
      <c r="AQ6" s="99"/>
      <c r="AR6" s="108" t="e">
        <f t="shared" si="13"/>
        <v>#DIV/0!</v>
      </c>
      <c r="AS6"/>
    </row>
    <row r="7" spans="1:49" ht="15" customHeight="1">
      <c r="B7" s="87" t="str">
        <f>IF(P3="","",P3)</f>
        <v/>
      </c>
      <c r="C7" s="102" t="str">
        <f t="shared" si="10"/>
        <v>-</v>
      </c>
      <c r="D7" s="84" t="str">
        <f>IF(N3="","",N3)</f>
        <v/>
      </c>
      <c r="E7" s="80" t="str">
        <f>IF(P4="","",P4)</f>
        <v/>
      </c>
      <c r="F7" s="107" t="str">
        <f t="shared" si="14"/>
        <v>-</v>
      </c>
      <c r="G7" s="84" t="str">
        <f>IF(N4="","",N4)</f>
        <v/>
      </c>
      <c r="H7" s="81" t="str">
        <f>IF(P5="","",P5)</f>
        <v/>
      </c>
      <c r="I7" s="107" t="str">
        <f t="shared" si="16"/>
        <v>-</v>
      </c>
      <c r="J7" s="81" t="str">
        <f>IF(N5="","",N5)</f>
        <v/>
      </c>
      <c r="K7" s="80" t="str">
        <f>IF(P6="","",P6)</f>
        <v/>
      </c>
      <c r="L7" s="107" t="str">
        <f t="shared" ref="L7:L12" si="17">IF(K7="","-",IF(K7&gt;M7,"○",IF(K7&lt;M7,"●","△")))</f>
        <v>-</v>
      </c>
      <c r="M7" s="84" t="str">
        <f>IF(N6="","",N6)</f>
        <v/>
      </c>
      <c r="N7" s="70"/>
      <c r="O7" s="109" t="s">
        <v>78</v>
      </c>
      <c r="P7" s="70"/>
      <c r="Q7" s="80"/>
      <c r="R7" s="107" t="str">
        <f>IF(Q7="","-",IF(Q7&gt;S7,"○",IF(Q7&lt;S7,"●","△")))</f>
        <v>-</v>
      </c>
      <c r="S7" s="84"/>
      <c r="T7" s="81"/>
      <c r="U7" s="107" t="str">
        <f t="shared" si="0"/>
        <v>-</v>
      </c>
      <c r="V7" s="81"/>
      <c r="W7" s="80"/>
      <c r="X7" s="107" t="str">
        <f t="shared" si="1"/>
        <v>-</v>
      </c>
      <c r="Y7" s="84"/>
      <c r="Z7" s="81"/>
      <c r="AA7" s="107" t="str">
        <f t="shared" si="2"/>
        <v>-</v>
      </c>
      <c r="AB7" s="81"/>
      <c r="AC7" s="80"/>
      <c r="AD7" s="107" t="str">
        <f t="shared" si="3"/>
        <v>-</v>
      </c>
      <c r="AE7" s="84"/>
      <c r="AF7" s="75" t="s">
        <v>333</v>
      </c>
      <c r="AG7" s="76">
        <f t="shared" ref="AG7:AG12" si="18">(20-COUNTBLANK(B7:AE7))/2</f>
        <v>0</v>
      </c>
      <c r="AH7" s="76">
        <f t="shared" si="4"/>
        <v>0</v>
      </c>
      <c r="AI7" s="76">
        <f t="shared" si="15"/>
        <v>0</v>
      </c>
      <c r="AJ7" s="76">
        <f t="shared" si="5"/>
        <v>0</v>
      </c>
      <c r="AK7" s="76">
        <f t="shared" si="6"/>
        <v>0</v>
      </c>
      <c r="AL7" s="76">
        <f t="shared" si="7"/>
        <v>0</v>
      </c>
      <c r="AM7" s="76">
        <f t="shared" si="8"/>
        <v>0</v>
      </c>
      <c r="AN7" s="76">
        <f t="shared" si="9"/>
        <v>0</v>
      </c>
      <c r="AO7" s="78">
        <f t="shared" si="11"/>
        <v>1</v>
      </c>
      <c r="AP7" s="22">
        <f t="shared" si="12"/>
        <v>0</v>
      </c>
      <c r="AQ7" s="99"/>
      <c r="AR7" s="108" t="e">
        <f t="shared" si="13"/>
        <v>#DIV/0!</v>
      </c>
    </row>
    <row r="8" spans="1:49" ht="15" customHeight="1">
      <c r="B8" s="80" t="str">
        <f>IF(S3="","",S3)</f>
        <v/>
      </c>
      <c r="C8" s="63" t="str">
        <f t="shared" si="10"/>
        <v>-</v>
      </c>
      <c r="D8" s="84" t="str">
        <f>IF(Q3="","",Q3)</f>
        <v/>
      </c>
      <c r="E8" s="87" t="str">
        <f>IF(S4="","",S4)</f>
        <v/>
      </c>
      <c r="F8" s="107" t="str">
        <f t="shared" si="14"/>
        <v>-</v>
      </c>
      <c r="G8" s="88" t="str">
        <f>IF(Q4="","",Q4)</f>
        <v/>
      </c>
      <c r="H8" s="89" t="str">
        <f>IF(S5="","",S5)</f>
        <v/>
      </c>
      <c r="I8" s="107" t="str">
        <f t="shared" si="16"/>
        <v>-</v>
      </c>
      <c r="J8" s="89" t="str">
        <f>IF(Q5="","",Q5)</f>
        <v/>
      </c>
      <c r="K8" s="87" t="str">
        <f>IF(S6="","",S6)</f>
        <v/>
      </c>
      <c r="L8" s="107" t="str">
        <f t="shared" si="17"/>
        <v>-</v>
      </c>
      <c r="M8" s="88" t="str">
        <f>IF(Q6="","",Q6)</f>
        <v/>
      </c>
      <c r="N8" s="89" t="str">
        <f>IF(S7="","",S7)</f>
        <v/>
      </c>
      <c r="O8" s="107" t="str">
        <f t="shared" ref="O8:O12" si="19">IF(N8="","-",IF(N8&gt;P8,"○",IF(N8&lt;P8,"●","△")))</f>
        <v>-</v>
      </c>
      <c r="P8" s="89" t="str">
        <f>IF(Q7="","",Q7)</f>
        <v/>
      </c>
      <c r="Q8" s="92"/>
      <c r="R8" s="109" t="s">
        <v>78</v>
      </c>
      <c r="S8" s="93"/>
      <c r="T8" s="89"/>
      <c r="U8" s="107" t="str">
        <f t="shared" si="0"/>
        <v>-</v>
      </c>
      <c r="V8" s="89"/>
      <c r="W8" s="87"/>
      <c r="X8" s="107" t="str">
        <f t="shared" si="1"/>
        <v>-</v>
      </c>
      <c r="Y8" s="88"/>
      <c r="Z8" s="89"/>
      <c r="AA8" s="107" t="str">
        <f t="shared" si="2"/>
        <v>-</v>
      </c>
      <c r="AB8" s="89"/>
      <c r="AC8" s="87"/>
      <c r="AD8" s="107" t="str">
        <f t="shared" si="3"/>
        <v>-</v>
      </c>
      <c r="AE8" s="88"/>
      <c r="AF8" s="95" t="s">
        <v>334</v>
      </c>
      <c r="AG8" s="76">
        <f t="shared" si="18"/>
        <v>0</v>
      </c>
      <c r="AH8" s="76">
        <f t="shared" si="4"/>
        <v>0</v>
      </c>
      <c r="AI8" s="76">
        <f t="shared" si="15"/>
        <v>0</v>
      </c>
      <c r="AJ8" s="76">
        <f t="shared" si="5"/>
        <v>0</v>
      </c>
      <c r="AK8" s="76">
        <f t="shared" si="6"/>
        <v>0</v>
      </c>
      <c r="AL8" s="76">
        <f t="shared" si="7"/>
        <v>0</v>
      </c>
      <c r="AM8" s="76">
        <f t="shared" si="8"/>
        <v>0</v>
      </c>
      <c r="AN8" s="76">
        <f t="shared" si="9"/>
        <v>0</v>
      </c>
      <c r="AO8" s="78">
        <f t="shared" si="11"/>
        <v>1</v>
      </c>
      <c r="AP8" s="22">
        <f t="shared" si="12"/>
        <v>0</v>
      </c>
      <c r="AQ8" s="99"/>
      <c r="AR8" s="108" t="e">
        <f t="shared" si="13"/>
        <v>#DIV/0!</v>
      </c>
      <c r="AS8"/>
    </row>
    <row r="9" spans="1:49" ht="15" customHeight="1">
      <c r="B9" s="87" t="str">
        <f>IF(V3="","",V3)</f>
        <v/>
      </c>
      <c r="C9" s="102" t="str">
        <f t="shared" si="10"/>
        <v>-</v>
      </c>
      <c r="D9" s="89" t="str">
        <f>IF(T3="","",T3)</f>
        <v/>
      </c>
      <c r="E9" s="80" t="str">
        <f>IF(V4="","",V4)</f>
        <v/>
      </c>
      <c r="F9" s="107" t="str">
        <f t="shared" si="14"/>
        <v>-</v>
      </c>
      <c r="G9" s="84" t="str">
        <f>IF(T4="","",T4)</f>
        <v/>
      </c>
      <c r="H9" s="81" t="str">
        <f>IF(V5="","",V5)</f>
        <v/>
      </c>
      <c r="I9" s="107" t="str">
        <f t="shared" si="16"/>
        <v>-</v>
      </c>
      <c r="J9" s="81" t="str">
        <f>IF(T5="","",T5)</f>
        <v/>
      </c>
      <c r="K9" s="80" t="str">
        <f>IF(V6="","",V6)</f>
        <v/>
      </c>
      <c r="L9" s="107" t="str">
        <f t="shared" si="17"/>
        <v>-</v>
      </c>
      <c r="M9" s="84" t="str">
        <f>IF(T6="","",T6)</f>
        <v/>
      </c>
      <c r="N9" s="81" t="str">
        <f>IF(V7="","",V7)</f>
        <v/>
      </c>
      <c r="O9" s="107" t="str">
        <f t="shared" si="19"/>
        <v>-</v>
      </c>
      <c r="P9" s="81" t="str">
        <f>IF(T7="","",T7)</f>
        <v/>
      </c>
      <c r="Q9" s="80" t="str">
        <f>IF(V8="","",V8)</f>
        <v/>
      </c>
      <c r="R9" s="107" t="str">
        <f t="shared" ref="R9:R12" si="20">IF(Q9="","-",IF(Q9&gt;S9,"○",IF(Q9&lt;S9,"●","△")))</f>
        <v>-</v>
      </c>
      <c r="S9" s="84" t="str">
        <f>IF(T8="","",T8)</f>
        <v/>
      </c>
      <c r="T9" s="70"/>
      <c r="U9" s="109" t="s">
        <v>78</v>
      </c>
      <c r="V9" s="70"/>
      <c r="W9" s="80"/>
      <c r="X9" s="107" t="str">
        <f t="shared" si="1"/>
        <v>-</v>
      </c>
      <c r="Y9" s="84"/>
      <c r="Z9" s="81"/>
      <c r="AA9" s="107" t="str">
        <f t="shared" si="2"/>
        <v>-</v>
      </c>
      <c r="AB9" s="81"/>
      <c r="AC9" s="80"/>
      <c r="AD9" s="107" t="str">
        <f t="shared" si="3"/>
        <v>-</v>
      </c>
      <c r="AE9" s="84"/>
      <c r="AF9" s="75" t="s">
        <v>335</v>
      </c>
      <c r="AG9" s="76">
        <f t="shared" si="18"/>
        <v>0</v>
      </c>
      <c r="AH9" s="76">
        <f t="shared" si="4"/>
        <v>0</v>
      </c>
      <c r="AI9" s="76">
        <f t="shared" si="15"/>
        <v>0</v>
      </c>
      <c r="AJ9" s="76">
        <f t="shared" si="5"/>
        <v>0</v>
      </c>
      <c r="AK9" s="76">
        <f t="shared" si="6"/>
        <v>0</v>
      </c>
      <c r="AL9" s="76">
        <f t="shared" si="7"/>
        <v>0</v>
      </c>
      <c r="AM9" s="76">
        <f t="shared" si="8"/>
        <v>0</v>
      </c>
      <c r="AN9" s="76">
        <f t="shared" si="9"/>
        <v>0</v>
      </c>
      <c r="AO9" s="78">
        <f t="shared" si="11"/>
        <v>1</v>
      </c>
      <c r="AP9" s="22">
        <f t="shared" si="12"/>
        <v>0</v>
      </c>
      <c r="AQ9" s="99"/>
      <c r="AR9" s="108" t="e">
        <f t="shared" si="13"/>
        <v>#DIV/0!</v>
      </c>
      <c r="AS9"/>
    </row>
    <row r="10" spans="1:49" ht="15" customHeight="1">
      <c r="B10" s="80" t="str">
        <f>IF(Y3="","",Y3)</f>
        <v/>
      </c>
      <c r="C10" s="63" t="str">
        <f t="shared" si="10"/>
        <v>-</v>
      </c>
      <c r="D10" s="84" t="str">
        <f>IF(W3="","",W3)</f>
        <v/>
      </c>
      <c r="E10" s="87" t="str">
        <f>IF(Y4="","",Y4)</f>
        <v/>
      </c>
      <c r="F10" s="107" t="str">
        <f t="shared" si="14"/>
        <v>-</v>
      </c>
      <c r="G10" s="88" t="str">
        <f>IF(W4="","",W4)</f>
        <v/>
      </c>
      <c r="H10" s="89" t="str">
        <f>IF(Y5="","",Y5)</f>
        <v/>
      </c>
      <c r="I10" s="107" t="str">
        <f t="shared" si="16"/>
        <v>-</v>
      </c>
      <c r="J10" s="89" t="str">
        <f>IF(W5="","",W5)</f>
        <v/>
      </c>
      <c r="K10" s="87" t="str">
        <f>IF(Y6="","",Y6)</f>
        <v/>
      </c>
      <c r="L10" s="107" t="str">
        <f t="shared" si="17"/>
        <v>-</v>
      </c>
      <c r="M10" s="88" t="str">
        <f>IF(W6="","",W6)</f>
        <v/>
      </c>
      <c r="N10" s="89" t="str">
        <f>IF(Y7="","",Y7)</f>
        <v/>
      </c>
      <c r="O10" s="107" t="str">
        <f t="shared" si="19"/>
        <v>-</v>
      </c>
      <c r="P10" s="89" t="str">
        <f>IF(W7="","",W7)</f>
        <v/>
      </c>
      <c r="Q10" s="87" t="str">
        <f>IF(Y8="","",Y8)</f>
        <v/>
      </c>
      <c r="R10" s="107" t="str">
        <f t="shared" si="20"/>
        <v>-</v>
      </c>
      <c r="S10" s="88" t="str">
        <f>IF(W8="","",W8)</f>
        <v/>
      </c>
      <c r="T10" s="89" t="str">
        <f>IF(Y9="","",Y9)</f>
        <v/>
      </c>
      <c r="U10" s="107" t="str">
        <f>IF(T10="","-",IF(T10&gt;V10,"○",IF(T10&lt;V10,"●","△")))</f>
        <v>-</v>
      </c>
      <c r="V10" s="89" t="str">
        <f>IF(W9="","",W9)</f>
        <v/>
      </c>
      <c r="W10" s="92"/>
      <c r="X10" s="109" t="s">
        <v>78</v>
      </c>
      <c r="Y10" s="93"/>
      <c r="Z10" s="89"/>
      <c r="AA10" s="107" t="str">
        <f t="shared" si="2"/>
        <v>-</v>
      </c>
      <c r="AB10" s="89"/>
      <c r="AC10" s="87"/>
      <c r="AD10" s="107" t="str">
        <f t="shared" si="3"/>
        <v>-</v>
      </c>
      <c r="AE10" s="88"/>
      <c r="AF10" s="95" t="s">
        <v>336</v>
      </c>
      <c r="AG10" s="76">
        <f t="shared" si="18"/>
        <v>0</v>
      </c>
      <c r="AH10" s="76">
        <f t="shared" si="4"/>
        <v>0</v>
      </c>
      <c r="AI10" s="76">
        <f t="shared" si="15"/>
        <v>0</v>
      </c>
      <c r="AJ10" s="76">
        <f t="shared" si="5"/>
        <v>0</v>
      </c>
      <c r="AK10" s="76">
        <f t="shared" si="6"/>
        <v>0</v>
      </c>
      <c r="AL10" s="76">
        <f t="shared" si="7"/>
        <v>0</v>
      </c>
      <c r="AM10" s="76">
        <f t="shared" si="8"/>
        <v>0</v>
      </c>
      <c r="AN10" s="76">
        <f t="shared" si="9"/>
        <v>0</v>
      </c>
      <c r="AO10" s="78">
        <f t="shared" si="11"/>
        <v>1</v>
      </c>
      <c r="AP10" s="22">
        <f t="shared" si="12"/>
        <v>0</v>
      </c>
      <c r="AQ10" s="99"/>
      <c r="AR10" s="108" t="e">
        <f t="shared" si="13"/>
        <v>#DIV/0!</v>
      </c>
    </row>
    <row r="11" spans="1:49" ht="15" customHeight="1">
      <c r="B11" s="87" t="str">
        <f>IF(AB3="","",AB3)</f>
        <v/>
      </c>
      <c r="C11" s="102" t="str">
        <f t="shared" si="10"/>
        <v>-</v>
      </c>
      <c r="D11" s="89" t="str">
        <f>IF(Z3="","",Z3)</f>
        <v/>
      </c>
      <c r="E11" s="80" t="str">
        <f>IF(AB4="","",AB4)</f>
        <v/>
      </c>
      <c r="F11" s="107" t="str">
        <f t="shared" si="14"/>
        <v>-</v>
      </c>
      <c r="G11" s="84" t="str">
        <f>IF(Z4="","",Z4)</f>
        <v/>
      </c>
      <c r="H11" s="81" t="str">
        <f>IF(AB5="","",AB5)</f>
        <v/>
      </c>
      <c r="I11" s="107" t="str">
        <f t="shared" si="16"/>
        <v>-</v>
      </c>
      <c r="J11" s="81" t="str">
        <f>IF(Z5="","",Z5)</f>
        <v/>
      </c>
      <c r="K11" s="80" t="str">
        <f>IF(AB6="","",AB6)</f>
        <v/>
      </c>
      <c r="L11" s="107" t="str">
        <f t="shared" si="17"/>
        <v>-</v>
      </c>
      <c r="M11" s="84" t="str">
        <f>IF(Z6="","",Z6)</f>
        <v/>
      </c>
      <c r="N11" s="81" t="str">
        <f>IF(AB7="","",AB7)</f>
        <v/>
      </c>
      <c r="O11" s="107" t="str">
        <f t="shared" si="19"/>
        <v>-</v>
      </c>
      <c r="P11" s="81" t="str">
        <f>IF(Z7="","",Z7)</f>
        <v/>
      </c>
      <c r="Q11" s="80" t="str">
        <f>IF(AB8="","",AB8)</f>
        <v/>
      </c>
      <c r="R11" s="107" t="str">
        <f t="shared" si="20"/>
        <v>-</v>
      </c>
      <c r="S11" s="84" t="str">
        <f>IF(Z8="","",Z8)</f>
        <v/>
      </c>
      <c r="T11" s="81" t="str">
        <f>IF(AB9="","",AB9)</f>
        <v/>
      </c>
      <c r="U11" s="107" t="str">
        <f>IF(T11="","-",IF(T11&gt;V11,"○",IF(T11&lt;V11,"●","△")))</f>
        <v>-</v>
      </c>
      <c r="V11" s="81" t="str">
        <f>IF(Z9="","",Z9)</f>
        <v/>
      </c>
      <c r="W11" s="80" t="str">
        <f>IF(AB10="","",AB10)</f>
        <v/>
      </c>
      <c r="X11" s="107" t="str">
        <f>IF(W11="","-",IF(W11&gt;Y11,"○",IF(W11&lt;Y11,"●","△")))</f>
        <v>-</v>
      </c>
      <c r="Y11" s="84" t="str">
        <f>IF(Z10="","",Z10)</f>
        <v/>
      </c>
      <c r="Z11" s="70"/>
      <c r="AA11" s="109" t="s">
        <v>78</v>
      </c>
      <c r="AB11" s="70"/>
      <c r="AC11" s="80"/>
      <c r="AD11" s="107" t="str">
        <f t="shared" si="3"/>
        <v>-</v>
      </c>
      <c r="AE11" s="84"/>
      <c r="AF11" s="75" t="s">
        <v>337</v>
      </c>
      <c r="AG11" s="76">
        <f t="shared" si="18"/>
        <v>0</v>
      </c>
      <c r="AH11" s="76">
        <f t="shared" si="4"/>
        <v>0</v>
      </c>
      <c r="AI11" s="76">
        <f t="shared" si="15"/>
        <v>0</v>
      </c>
      <c r="AJ11" s="76">
        <f t="shared" si="5"/>
        <v>0</v>
      </c>
      <c r="AK11" s="76">
        <f t="shared" si="6"/>
        <v>0</v>
      </c>
      <c r="AL11" s="76">
        <f t="shared" si="7"/>
        <v>0</v>
      </c>
      <c r="AM11" s="76">
        <f t="shared" si="8"/>
        <v>0</v>
      </c>
      <c r="AN11" s="76">
        <f t="shared" si="9"/>
        <v>0</v>
      </c>
      <c r="AO11" s="78">
        <f t="shared" si="11"/>
        <v>1</v>
      </c>
      <c r="AP11" s="22">
        <f t="shared" si="12"/>
        <v>0</v>
      </c>
      <c r="AQ11" s="99"/>
      <c r="AR11" s="108" t="e">
        <f t="shared" si="13"/>
        <v>#DIV/0!</v>
      </c>
      <c r="AS11"/>
    </row>
    <row r="12" spans="1:49" ht="3" customHeight="1">
      <c r="B12" s="80" t="str">
        <f>IF(AE3="","",AE3)</f>
        <v/>
      </c>
      <c r="C12" s="63" t="str">
        <f t="shared" si="10"/>
        <v>-</v>
      </c>
      <c r="D12" s="84" t="str">
        <f>IF(AC3="","",AC3)</f>
        <v/>
      </c>
      <c r="E12" s="110" t="str">
        <f>IF(AE4="","",AE4)</f>
        <v/>
      </c>
      <c r="F12" s="63" t="str">
        <f t="shared" si="14"/>
        <v>-</v>
      </c>
      <c r="G12" s="111" t="str">
        <f>IF(AC4="","",AC4)</f>
        <v/>
      </c>
      <c r="H12" s="112" t="str">
        <f>IF(AE5="","",AE5)</f>
        <v/>
      </c>
      <c r="I12" s="63" t="str">
        <f t="shared" si="16"/>
        <v>-</v>
      </c>
      <c r="J12" s="112" t="str">
        <f>IF(AC5="","",AC5)</f>
        <v/>
      </c>
      <c r="K12" s="110" t="str">
        <f>IF(AE6="","",AE6)</f>
        <v/>
      </c>
      <c r="L12" s="63" t="str">
        <f t="shared" si="17"/>
        <v>-</v>
      </c>
      <c r="M12" s="111" t="str">
        <f>IF(AC6="","",AC6)</f>
        <v/>
      </c>
      <c r="N12" s="112" t="str">
        <f>IF(AE7="","",AE7)</f>
        <v/>
      </c>
      <c r="O12" s="63" t="str">
        <f t="shared" si="19"/>
        <v>-</v>
      </c>
      <c r="P12" s="112" t="str">
        <f>IF(AC7="","",AC7)</f>
        <v/>
      </c>
      <c r="Q12" s="110" t="str">
        <f>IF(AE8="","",AE8)</f>
        <v/>
      </c>
      <c r="R12" s="63" t="str">
        <f t="shared" si="20"/>
        <v>-</v>
      </c>
      <c r="S12" s="111" t="str">
        <f>IF(AC8="","",AC8)</f>
        <v/>
      </c>
      <c r="T12" s="112" t="str">
        <f>IF(AE9="","",AE9)</f>
        <v/>
      </c>
      <c r="U12" s="63" t="str">
        <f>IF(T12="","-",IF(T12&gt;V12,"○",IF(T12&lt;V12,"●","△")))</f>
        <v>-</v>
      </c>
      <c r="V12" s="112" t="str">
        <f>IF(AC9="","",AC9)</f>
        <v/>
      </c>
      <c r="W12" s="110" t="str">
        <f>IF(AE10="","",AE10)</f>
        <v/>
      </c>
      <c r="X12" s="63" t="str">
        <f>IF(W12="","-",IF(W12&gt;Y12,"○",IF(W12&lt;Y12,"●","△")))</f>
        <v>-</v>
      </c>
      <c r="Y12" s="111" t="str">
        <f>IF(AC10="","",AC10)</f>
        <v/>
      </c>
      <c r="Z12" s="112" t="str">
        <f>IF(AE11="","",AE11)</f>
        <v/>
      </c>
      <c r="AA12" s="63" t="str">
        <f>IF(Z12="","-",IF(Z12&gt;AB12,"○",IF(Z12&lt;AB12,"●","△")))</f>
        <v>-</v>
      </c>
      <c r="AB12" s="112" t="str">
        <f>IF(AC11="","",AC11)</f>
        <v/>
      </c>
      <c r="AC12" s="113"/>
      <c r="AD12" s="114" t="s">
        <v>78</v>
      </c>
      <c r="AE12" s="115"/>
      <c r="AF12" s="75"/>
      <c r="AG12" s="76">
        <f t="shared" si="18"/>
        <v>0</v>
      </c>
      <c r="AH12" s="76">
        <f t="shared" si="4"/>
        <v>0</v>
      </c>
      <c r="AI12" s="76">
        <f t="shared" si="15"/>
        <v>0</v>
      </c>
      <c r="AJ12" s="76">
        <f t="shared" si="5"/>
        <v>0</v>
      </c>
      <c r="AK12" s="76">
        <f t="shared" si="6"/>
        <v>0</v>
      </c>
      <c r="AL12" s="76">
        <f t="shared" si="7"/>
        <v>0</v>
      </c>
      <c r="AM12" s="76">
        <f t="shared" si="8"/>
        <v>0</v>
      </c>
      <c r="AN12" s="76">
        <f t="shared" si="9"/>
        <v>0</v>
      </c>
      <c r="AO12" s="78">
        <f t="shared" si="11"/>
        <v>1</v>
      </c>
      <c r="AP12" s="22">
        <f t="shared" si="12"/>
        <v>0</v>
      </c>
      <c r="AQ12" s="99"/>
      <c r="AR12" s="108" t="e">
        <f t="shared" si="13"/>
        <v>#DIV/0!</v>
      </c>
    </row>
    <row r="13" spans="1:49">
      <c r="AF13" s="116" t="s">
        <v>83</v>
      </c>
      <c r="AG13" s="97">
        <f>SUM(AG3:AG12)/2</f>
        <v>0</v>
      </c>
      <c r="AH13" s="97">
        <f>SUM(AH3:AH12)</f>
        <v>0</v>
      </c>
      <c r="AI13" s="97">
        <f>SUM(AI3:AI12)</f>
        <v>0</v>
      </c>
      <c r="AJ13" s="97">
        <f>SUM(AJ3:AJ12)</f>
        <v>0</v>
      </c>
      <c r="AK13" s="97">
        <f>SUM(AK3:AK12)</f>
        <v>0</v>
      </c>
      <c r="AL13" s="97">
        <f>SUM(AL3:AL12)</f>
        <v>0</v>
      </c>
      <c r="AM13" s="97">
        <f>AK13-AL13</f>
        <v>0</v>
      </c>
      <c r="AN13" s="97">
        <f>SUM(AN3:AN12)</f>
        <v>0</v>
      </c>
      <c r="AO13" s="117"/>
      <c r="AP13" s="22"/>
      <c r="AR13" s="79"/>
      <c r="AV13" s="99"/>
      <c r="AW13" s="99"/>
    </row>
    <row r="14" spans="1:49">
      <c r="A14" s="22"/>
      <c r="B14" s="325" t="s">
        <v>31</v>
      </c>
      <c r="C14" s="325"/>
      <c r="D14" s="325"/>
      <c r="E14" s="325" t="s">
        <v>100</v>
      </c>
      <c r="F14" s="325"/>
      <c r="G14" s="325"/>
      <c r="H14" s="325" t="s">
        <v>101</v>
      </c>
      <c r="I14" s="325"/>
      <c r="J14" s="325"/>
      <c r="K14" s="325" t="s">
        <v>102</v>
      </c>
      <c r="L14" s="325"/>
      <c r="M14" s="325"/>
      <c r="N14" s="325" t="s">
        <v>103</v>
      </c>
      <c r="O14" s="325"/>
      <c r="P14" s="325"/>
      <c r="Q14" s="325" t="s">
        <v>104</v>
      </c>
      <c r="R14" s="325"/>
      <c r="S14" s="325"/>
      <c r="T14" s="325" t="s">
        <v>105</v>
      </c>
      <c r="U14" s="325"/>
      <c r="V14" s="325"/>
      <c r="W14" s="325" t="s">
        <v>106</v>
      </c>
      <c r="X14" s="325"/>
      <c r="Y14" s="325"/>
      <c r="Z14" s="325" t="s">
        <v>107</v>
      </c>
      <c r="AA14" s="325"/>
      <c r="AB14" s="325"/>
      <c r="AC14" s="22"/>
      <c r="AD14" s="22"/>
      <c r="AE14" s="22"/>
      <c r="AF14" s="116"/>
      <c r="AG14" s="22"/>
      <c r="AH14" s="22"/>
      <c r="AI14" s="22"/>
      <c r="AJ14" s="22"/>
      <c r="AK14" s="22"/>
      <c r="AM14" s="49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49">
      <c r="A15" s="22"/>
      <c r="B15" s="22" t="s">
        <v>84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49"/>
      <c r="AM15" s="49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49">
      <c r="A16" s="22"/>
      <c r="B16" s="22">
        <f t="shared" ref="B16:B25" si="21">B3</f>
        <v>0</v>
      </c>
      <c r="C16" s="22">
        <f t="shared" ref="C16:C25" si="22">E3</f>
        <v>0</v>
      </c>
      <c r="D16" s="22">
        <f t="shared" ref="D16:D25" si="23">H3</f>
        <v>0</v>
      </c>
      <c r="E16" s="22">
        <f t="shared" ref="E16:E25" si="24">K3</f>
        <v>0</v>
      </c>
      <c r="F16" s="22">
        <f t="shared" ref="F16:F25" si="25">N3</f>
        <v>0</v>
      </c>
      <c r="G16" s="22">
        <f t="shared" ref="G16:G25" si="26">Q3</f>
        <v>0</v>
      </c>
      <c r="H16" s="22">
        <f t="shared" ref="H16:H25" si="27">T3</f>
        <v>0</v>
      </c>
      <c r="I16" s="22">
        <f t="shared" ref="I16:I25" si="28">W3</f>
        <v>0</v>
      </c>
      <c r="J16" s="22">
        <f t="shared" ref="J16:J25" si="29">Z3</f>
        <v>0</v>
      </c>
      <c r="K16" s="22">
        <f t="shared" ref="K16:K25" si="30">AC3</f>
        <v>0</v>
      </c>
      <c r="L16" s="22"/>
      <c r="M16" s="326">
        <f t="shared" ref="M16:M25" si="31">COUNTIF(B16:K16,"③")*3+SUM(B16:K16)</f>
        <v>0</v>
      </c>
      <c r="N16" s="326"/>
      <c r="O16" s="22"/>
      <c r="P16" s="22"/>
      <c r="Q16" s="22">
        <f t="shared" ref="Q16:Q25" si="32">D3</f>
        <v>0</v>
      </c>
      <c r="R16" s="22">
        <f t="shared" ref="R16:R25" si="33">G3</f>
        <v>0</v>
      </c>
      <c r="S16" s="22">
        <f t="shared" ref="S16:S25" si="34">J3</f>
        <v>0</v>
      </c>
      <c r="T16" s="22">
        <f t="shared" ref="T16:T25" si="35">M3</f>
        <v>0</v>
      </c>
      <c r="U16" s="22">
        <f t="shared" ref="U16:U25" si="36">P3</f>
        <v>0</v>
      </c>
      <c r="V16" s="22">
        <f t="shared" ref="V16:V25" si="37">S3</f>
        <v>0</v>
      </c>
      <c r="W16" s="22">
        <f t="shared" ref="W16:W25" si="38">V3</f>
        <v>0</v>
      </c>
      <c r="X16" s="22">
        <f t="shared" ref="X16:X25" si="39">Y3</f>
        <v>0</v>
      </c>
      <c r="Y16" s="22">
        <f t="shared" ref="Y16:Y25" si="40">AB3</f>
        <v>0</v>
      </c>
      <c r="Z16" s="22">
        <f t="shared" ref="Z16:Z25" si="41">AE3</f>
        <v>0</v>
      </c>
      <c r="AA16" s="22"/>
      <c r="AB16" s="326">
        <f t="shared" ref="AB16:AB25" si="42">COUNTIF(Q16:Z16,"③")*3+SUM(Q16:Z16)</f>
        <v>0</v>
      </c>
      <c r="AC16" s="326"/>
      <c r="AD16" s="22"/>
      <c r="AE16" s="22"/>
      <c r="AF16" s="95"/>
      <c r="AG16" s="22"/>
      <c r="AH16" s="118"/>
      <c r="AI16" s="22">
        <f t="shared" ref="AI16:AI25" si="43">COUNTIF(Q16:Z16,"③")</f>
        <v>0</v>
      </c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51">
      <c r="A17" s="22"/>
      <c r="B17" s="22" t="str">
        <f t="shared" si="21"/>
        <v/>
      </c>
      <c r="C17" s="22">
        <f t="shared" si="22"/>
        <v>0</v>
      </c>
      <c r="D17" s="22">
        <f t="shared" si="23"/>
        <v>0</v>
      </c>
      <c r="E17" s="22">
        <f t="shared" si="24"/>
        <v>0</v>
      </c>
      <c r="F17" s="22">
        <f t="shared" si="25"/>
        <v>0</v>
      </c>
      <c r="G17" s="22">
        <f t="shared" si="26"/>
        <v>0</v>
      </c>
      <c r="H17" s="22">
        <f t="shared" si="27"/>
        <v>0</v>
      </c>
      <c r="I17" s="22">
        <f t="shared" si="28"/>
        <v>0</v>
      </c>
      <c r="J17" s="22">
        <f t="shared" si="29"/>
        <v>0</v>
      </c>
      <c r="K17" s="22">
        <f t="shared" si="30"/>
        <v>0</v>
      </c>
      <c r="L17" s="22"/>
      <c r="M17" s="326">
        <f t="shared" si="31"/>
        <v>0</v>
      </c>
      <c r="N17" s="326"/>
      <c r="O17" s="22"/>
      <c r="P17" s="22"/>
      <c r="Q17" s="22" t="str">
        <f t="shared" si="32"/>
        <v/>
      </c>
      <c r="R17" s="22">
        <f t="shared" si="33"/>
        <v>0</v>
      </c>
      <c r="S17" s="22">
        <f t="shared" si="34"/>
        <v>0</v>
      </c>
      <c r="T17" s="22">
        <f t="shared" si="35"/>
        <v>0</v>
      </c>
      <c r="U17" s="22">
        <f t="shared" si="36"/>
        <v>0</v>
      </c>
      <c r="V17" s="22">
        <f t="shared" si="37"/>
        <v>0</v>
      </c>
      <c r="W17" s="22">
        <f t="shared" si="38"/>
        <v>0</v>
      </c>
      <c r="X17" s="22">
        <f t="shared" si="39"/>
        <v>0</v>
      </c>
      <c r="Y17" s="22">
        <f t="shared" si="40"/>
        <v>0</v>
      </c>
      <c r="Z17" s="22">
        <f t="shared" si="41"/>
        <v>0</v>
      </c>
      <c r="AA17" s="22"/>
      <c r="AB17" s="326">
        <f t="shared" si="42"/>
        <v>0</v>
      </c>
      <c r="AC17" s="326"/>
      <c r="AD17" s="22"/>
      <c r="AE17" s="22"/>
      <c r="AF17" s="95"/>
      <c r="AG17" s="22"/>
      <c r="AH17" s="118"/>
      <c r="AI17" s="22">
        <f t="shared" si="43"/>
        <v>0</v>
      </c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51">
      <c r="A18" s="22"/>
      <c r="B18" s="22" t="str">
        <f t="shared" si="21"/>
        <v/>
      </c>
      <c r="C18" s="22" t="str">
        <f t="shared" si="22"/>
        <v/>
      </c>
      <c r="D18" s="22">
        <f t="shared" si="23"/>
        <v>0</v>
      </c>
      <c r="E18" s="22">
        <f t="shared" si="24"/>
        <v>0</v>
      </c>
      <c r="F18" s="22">
        <f t="shared" si="25"/>
        <v>0</v>
      </c>
      <c r="G18" s="22">
        <f t="shared" si="26"/>
        <v>0</v>
      </c>
      <c r="H18" s="22">
        <f t="shared" si="27"/>
        <v>0</v>
      </c>
      <c r="I18" s="22">
        <f t="shared" si="28"/>
        <v>0</v>
      </c>
      <c r="J18" s="22">
        <f t="shared" si="29"/>
        <v>0</v>
      </c>
      <c r="K18" s="22">
        <f t="shared" si="30"/>
        <v>0</v>
      </c>
      <c r="L18" s="22"/>
      <c r="M18" s="326">
        <f t="shared" si="31"/>
        <v>0</v>
      </c>
      <c r="N18" s="326"/>
      <c r="O18" s="22"/>
      <c r="P18" s="22"/>
      <c r="Q18" s="22" t="str">
        <f t="shared" si="32"/>
        <v/>
      </c>
      <c r="R18" s="22" t="str">
        <f t="shared" si="33"/>
        <v/>
      </c>
      <c r="S18" s="22">
        <f t="shared" si="34"/>
        <v>0</v>
      </c>
      <c r="T18" s="22">
        <f t="shared" si="35"/>
        <v>0</v>
      </c>
      <c r="U18" s="22">
        <f t="shared" si="36"/>
        <v>0</v>
      </c>
      <c r="V18" s="22">
        <f t="shared" si="37"/>
        <v>0</v>
      </c>
      <c r="W18" s="22">
        <f t="shared" si="38"/>
        <v>0</v>
      </c>
      <c r="X18" s="22">
        <f t="shared" si="39"/>
        <v>0</v>
      </c>
      <c r="Y18" s="22">
        <f t="shared" si="40"/>
        <v>0</v>
      </c>
      <c r="Z18" s="22">
        <f t="shared" si="41"/>
        <v>0</v>
      </c>
      <c r="AA18" s="22"/>
      <c r="AB18" s="326">
        <f t="shared" si="42"/>
        <v>0</v>
      </c>
      <c r="AC18" s="326"/>
      <c r="AD18" s="22"/>
      <c r="AE18" s="22"/>
      <c r="AF18" s="95"/>
      <c r="AG18" s="22"/>
      <c r="AH18" s="118"/>
      <c r="AI18" s="22">
        <f t="shared" si="43"/>
        <v>0</v>
      </c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51">
      <c r="A19" s="22"/>
      <c r="B19" s="22" t="str">
        <f t="shared" si="21"/>
        <v/>
      </c>
      <c r="C19" s="22" t="str">
        <f t="shared" si="22"/>
        <v/>
      </c>
      <c r="D19" s="22" t="str">
        <f t="shared" si="23"/>
        <v/>
      </c>
      <c r="E19" s="22">
        <f t="shared" si="24"/>
        <v>0</v>
      </c>
      <c r="F19" s="22">
        <f t="shared" si="25"/>
        <v>0</v>
      </c>
      <c r="G19" s="22">
        <f t="shared" si="26"/>
        <v>0</v>
      </c>
      <c r="H19" s="22">
        <f t="shared" si="27"/>
        <v>0</v>
      </c>
      <c r="I19" s="22">
        <f t="shared" si="28"/>
        <v>0</v>
      </c>
      <c r="J19" s="22">
        <f t="shared" si="29"/>
        <v>0</v>
      </c>
      <c r="K19" s="22">
        <f t="shared" si="30"/>
        <v>0</v>
      </c>
      <c r="L19" s="22"/>
      <c r="M19" s="326">
        <f t="shared" si="31"/>
        <v>0</v>
      </c>
      <c r="N19" s="326"/>
      <c r="O19" s="22"/>
      <c r="P19" s="22"/>
      <c r="Q19" s="22" t="str">
        <f t="shared" si="32"/>
        <v/>
      </c>
      <c r="R19" s="22" t="str">
        <f t="shared" si="33"/>
        <v/>
      </c>
      <c r="S19" s="22" t="str">
        <f t="shared" si="34"/>
        <v/>
      </c>
      <c r="T19" s="22">
        <f t="shared" si="35"/>
        <v>0</v>
      </c>
      <c r="U19" s="22">
        <f t="shared" si="36"/>
        <v>0</v>
      </c>
      <c r="V19" s="22">
        <f t="shared" si="37"/>
        <v>0</v>
      </c>
      <c r="W19" s="22">
        <f t="shared" si="38"/>
        <v>0</v>
      </c>
      <c r="X19" s="22">
        <f t="shared" si="39"/>
        <v>0</v>
      </c>
      <c r="Y19" s="22">
        <f t="shared" si="40"/>
        <v>0</v>
      </c>
      <c r="Z19" s="22">
        <f t="shared" si="41"/>
        <v>0</v>
      </c>
      <c r="AA19" s="22"/>
      <c r="AB19" s="326">
        <f t="shared" si="42"/>
        <v>0</v>
      </c>
      <c r="AC19" s="326"/>
      <c r="AD19" s="22"/>
      <c r="AE19" s="22"/>
      <c r="AF19" s="95"/>
      <c r="AG19" s="22"/>
      <c r="AH19" s="118"/>
      <c r="AI19" s="22">
        <f t="shared" si="43"/>
        <v>0</v>
      </c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51">
      <c r="A20" s="22"/>
      <c r="B20" s="22" t="str">
        <f t="shared" si="21"/>
        <v/>
      </c>
      <c r="C20" s="22" t="str">
        <f t="shared" si="22"/>
        <v/>
      </c>
      <c r="D20" s="22" t="str">
        <f t="shared" si="23"/>
        <v/>
      </c>
      <c r="E20" s="22" t="str">
        <f t="shared" si="24"/>
        <v/>
      </c>
      <c r="F20" s="22">
        <f t="shared" si="25"/>
        <v>0</v>
      </c>
      <c r="G20" s="22">
        <f t="shared" si="26"/>
        <v>0</v>
      </c>
      <c r="H20" s="22">
        <f t="shared" si="27"/>
        <v>0</v>
      </c>
      <c r="I20" s="22">
        <f t="shared" si="28"/>
        <v>0</v>
      </c>
      <c r="J20" s="22">
        <f t="shared" si="29"/>
        <v>0</v>
      </c>
      <c r="K20" s="22">
        <f t="shared" si="30"/>
        <v>0</v>
      </c>
      <c r="L20" s="22"/>
      <c r="M20" s="326">
        <f t="shared" si="31"/>
        <v>0</v>
      </c>
      <c r="N20" s="326"/>
      <c r="O20" s="22"/>
      <c r="P20" s="22"/>
      <c r="Q20" s="22" t="str">
        <f t="shared" si="32"/>
        <v/>
      </c>
      <c r="R20" s="22" t="str">
        <f t="shared" si="33"/>
        <v/>
      </c>
      <c r="S20" s="22" t="str">
        <f t="shared" si="34"/>
        <v/>
      </c>
      <c r="T20" s="22" t="str">
        <f t="shared" si="35"/>
        <v/>
      </c>
      <c r="U20" s="22">
        <f t="shared" si="36"/>
        <v>0</v>
      </c>
      <c r="V20" s="22">
        <f t="shared" si="37"/>
        <v>0</v>
      </c>
      <c r="W20" s="22">
        <f t="shared" si="38"/>
        <v>0</v>
      </c>
      <c r="X20" s="22">
        <f t="shared" si="39"/>
        <v>0</v>
      </c>
      <c r="Y20" s="22">
        <f t="shared" si="40"/>
        <v>0</v>
      </c>
      <c r="Z20" s="22">
        <f t="shared" si="41"/>
        <v>0</v>
      </c>
      <c r="AA20" s="22"/>
      <c r="AB20" s="326">
        <f t="shared" si="42"/>
        <v>0</v>
      </c>
      <c r="AC20" s="326"/>
      <c r="AD20" s="22"/>
      <c r="AE20" s="22"/>
      <c r="AF20" s="95"/>
      <c r="AG20" s="22"/>
      <c r="AH20" s="118"/>
      <c r="AI20" s="22">
        <f t="shared" si="43"/>
        <v>0</v>
      </c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51">
      <c r="A21" s="22"/>
      <c r="B21" s="22" t="str">
        <f t="shared" si="21"/>
        <v/>
      </c>
      <c r="C21" s="22" t="str">
        <f t="shared" si="22"/>
        <v/>
      </c>
      <c r="D21" s="22" t="str">
        <f t="shared" si="23"/>
        <v/>
      </c>
      <c r="E21" s="22" t="str">
        <f t="shared" si="24"/>
        <v/>
      </c>
      <c r="F21" s="22" t="str">
        <f t="shared" si="25"/>
        <v/>
      </c>
      <c r="G21" s="22">
        <f t="shared" si="26"/>
        <v>0</v>
      </c>
      <c r="H21" s="22">
        <f t="shared" si="27"/>
        <v>0</v>
      </c>
      <c r="I21" s="22">
        <f t="shared" si="28"/>
        <v>0</v>
      </c>
      <c r="J21" s="22">
        <f t="shared" si="29"/>
        <v>0</v>
      </c>
      <c r="K21" s="22">
        <f t="shared" si="30"/>
        <v>0</v>
      </c>
      <c r="L21" s="22"/>
      <c r="M21" s="326">
        <f t="shared" si="31"/>
        <v>0</v>
      </c>
      <c r="N21" s="326"/>
      <c r="O21" s="22"/>
      <c r="P21" s="22"/>
      <c r="Q21" s="22" t="str">
        <f t="shared" si="32"/>
        <v/>
      </c>
      <c r="R21" s="22" t="str">
        <f t="shared" si="33"/>
        <v/>
      </c>
      <c r="S21" s="22" t="str">
        <f t="shared" si="34"/>
        <v/>
      </c>
      <c r="T21" s="22" t="str">
        <f t="shared" si="35"/>
        <v/>
      </c>
      <c r="U21" s="22" t="str">
        <f t="shared" si="36"/>
        <v/>
      </c>
      <c r="V21" s="22">
        <f t="shared" si="37"/>
        <v>0</v>
      </c>
      <c r="W21" s="22">
        <f t="shared" si="38"/>
        <v>0</v>
      </c>
      <c r="X21" s="22">
        <f t="shared" si="39"/>
        <v>0</v>
      </c>
      <c r="Y21" s="22">
        <f t="shared" si="40"/>
        <v>0</v>
      </c>
      <c r="Z21" s="22">
        <f t="shared" si="41"/>
        <v>0</v>
      </c>
      <c r="AA21" s="22"/>
      <c r="AB21" s="326">
        <f t="shared" si="42"/>
        <v>0</v>
      </c>
      <c r="AC21" s="326"/>
      <c r="AD21" s="22"/>
      <c r="AE21" s="22"/>
      <c r="AF21" s="95"/>
      <c r="AG21" s="22"/>
      <c r="AH21" s="118"/>
      <c r="AI21" s="22">
        <f t="shared" si="43"/>
        <v>0</v>
      </c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51">
      <c r="A22" s="22"/>
      <c r="B22" s="22" t="str">
        <f t="shared" si="21"/>
        <v/>
      </c>
      <c r="C22" s="22" t="str">
        <f t="shared" si="22"/>
        <v/>
      </c>
      <c r="D22" s="22" t="str">
        <f t="shared" si="23"/>
        <v/>
      </c>
      <c r="E22" s="22" t="str">
        <f t="shared" si="24"/>
        <v/>
      </c>
      <c r="F22" s="22" t="str">
        <f t="shared" si="25"/>
        <v/>
      </c>
      <c r="G22" s="22" t="str">
        <f t="shared" si="26"/>
        <v/>
      </c>
      <c r="H22" s="22">
        <f t="shared" si="27"/>
        <v>0</v>
      </c>
      <c r="I22" s="22">
        <f t="shared" si="28"/>
        <v>0</v>
      </c>
      <c r="J22" s="22">
        <f t="shared" si="29"/>
        <v>0</v>
      </c>
      <c r="K22" s="22">
        <f t="shared" si="30"/>
        <v>0</v>
      </c>
      <c r="L22" s="22"/>
      <c r="M22" s="326">
        <f t="shared" si="31"/>
        <v>0</v>
      </c>
      <c r="N22" s="326"/>
      <c r="O22" s="22"/>
      <c r="P22" s="22"/>
      <c r="Q22" s="22" t="str">
        <f t="shared" si="32"/>
        <v/>
      </c>
      <c r="R22" s="22" t="str">
        <f t="shared" si="33"/>
        <v/>
      </c>
      <c r="S22" s="22" t="str">
        <f t="shared" si="34"/>
        <v/>
      </c>
      <c r="T22" s="22" t="str">
        <f t="shared" si="35"/>
        <v/>
      </c>
      <c r="U22" s="22" t="str">
        <f t="shared" si="36"/>
        <v/>
      </c>
      <c r="V22" s="22" t="str">
        <f t="shared" si="37"/>
        <v/>
      </c>
      <c r="W22" s="22">
        <f t="shared" si="38"/>
        <v>0</v>
      </c>
      <c r="X22" s="22">
        <f t="shared" si="39"/>
        <v>0</v>
      </c>
      <c r="Y22" s="22">
        <f t="shared" si="40"/>
        <v>0</v>
      </c>
      <c r="Z22" s="22">
        <f t="shared" si="41"/>
        <v>0</v>
      </c>
      <c r="AA22" s="22"/>
      <c r="AB22" s="326">
        <f t="shared" si="42"/>
        <v>0</v>
      </c>
      <c r="AC22" s="326"/>
      <c r="AD22" s="22"/>
      <c r="AE22" s="22"/>
      <c r="AF22" s="95"/>
      <c r="AG22" s="22"/>
      <c r="AH22" s="118"/>
      <c r="AI22" s="22">
        <f t="shared" si="43"/>
        <v>0</v>
      </c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51">
      <c r="A23" s="22"/>
      <c r="B23" s="22" t="str">
        <f t="shared" si="21"/>
        <v/>
      </c>
      <c r="C23" s="22" t="str">
        <f t="shared" si="22"/>
        <v/>
      </c>
      <c r="D23" s="22" t="str">
        <f t="shared" si="23"/>
        <v/>
      </c>
      <c r="E23" s="22" t="str">
        <f t="shared" si="24"/>
        <v/>
      </c>
      <c r="F23" s="22" t="str">
        <f t="shared" si="25"/>
        <v/>
      </c>
      <c r="G23" s="22" t="str">
        <f t="shared" si="26"/>
        <v/>
      </c>
      <c r="H23" s="22" t="str">
        <f t="shared" si="27"/>
        <v/>
      </c>
      <c r="I23" s="22">
        <f t="shared" si="28"/>
        <v>0</v>
      </c>
      <c r="J23" s="22">
        <f t="shared" si="29"/>
        <v>0</v>
      </c>
      <c r="K23" s="22">
        <f t="shared" si="30"/>
        <v>0</v>
      </c>
      <c r="L23" s="22"/>
      <c r="M23" s="326">
        <f t="shared" si="31"/>
        <v>0</v>
      </c>
      <c r="N23" s="326"/>
      <c r="O23" s="22"/>
      <c r="P23" s="22"/>
      <c r="Q23" s="22" t="str">
        <f t="shared" si="32"/>
        <v/>
      </c>
      <c r="R23" s="22" t="str">
        <f t="shared" si="33"/>
        <v/>
      </c>
      <c r="S23" s="22" t="str">
        <f t="shared" si="34"/>
        <v/>
      </c>
      <c r="T23" s="22" t="str">
        <f t="shared" si="35"/>
        <v/>
      </c>
      <c r="U23" s="22" t="str">
        <f t="shared" si="36"/>
        <v/>
      </c>
      <c r="V23" s="22" t="str">
        <f t="shared" si="37"/>
        <v/>
      </c>
      <c r="W23" s="22" t="str">
        <f t="shared" si="38"/>
        <v/>
      </c>
      <c r="X23" s="22">
        <f t="shared" si="39"/>
        <v>0</v>
      </c>
      <c r="Y23" s="22">
        <f t="shared" si="40"/>
        <v>0</v>
      </c>
      <c r="Z23" s="22">
        <f t="shared" si="41"/>
        <v>0</v>
      </c>
      <c r="AA23" s="22"/>
      <c r="AB23" s="326">
        <f t="shared" si="42"/>
        <v>0</v>
      </c>
      <c r="AC23" s="326"/>
      <c r="AD23" s="22"/>
      <c r="AE23" s="22"/>
      <c r="AF23" s="95"/>
      <c r="AG23" s="22"/>
      <c r="AH23" s="118"/>
      <c r="AI23" s="22">
        <f t="shared" si="43"/>
        <v>0</v>
      </c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51">
      <c r="A24" s="22"/>
      <c r="B24" s="22" t="str">
        <f t="shared" si="21"/>
        <v/>
      </c>
      <c r="C24" s="22" t="str">
        <f t="shared" si="22"/>
        <v/>
      </c>
      <c r="D24" s="22" t="str">
        <f t="shared" si="23"/>
        <v/>
      </c>
      <c r="E24" s="22" t="str">
        <f t="shared" si="24"/>
        <v/>
      </c>
      <c r="F24" s="22" t="str">
        <f t="shared" si="25"/>
        <v/>
      </c>
      <c r="G24" s="22" t="str">
        <f t="shared" si="26"/>
        <v/>
      </c>
      <c r="H24" s="22" t="str">
        <f t="shared" si="27"/>
        <v/>
      </c>
      <c r="I24" s="22" t="str">
        <f t="shared" si="28"/>
        <v/>
      </c>
      <c r="J24" s="22">
        <f t="shared" si="29"/>
        <v>0</v>
      </c>
      <c r="K24" s="22">
        <f t="shared" si="30"/>
        <v>0</v>
      </c>
      <c r="L24" s="22"/>
      <c r="M24" s="326">
        <f t="shared" si="31"/>
        <v>0</v>
      </c>
      <c r="N24" s="326"/>
      <c r="O24" s="22"/>
      <c r="P24" s="22"/>
      <c r="Q24" s="22" t="str">
        <f t="shared" si="32"/>
        <v/>
      </c>
      <c r="R24" s="22" t="str">
        <f t="shared" si="33"/>
        <v/>
      </c>
      <c r="S24" s="22" t="str">
        <f t="shared" si="34"/>
        <v/>
      </c>
      <c r="T24" s="22" t="str">
        <f t="shared" si="35"/>
        <v/>
      </c>
      <c r="U24" s="22" t="str">
        <f t="shared" si="36"/>
        <v/>
      </c>
      <c r="V24" s="22" t="str">
        <f t="shared" si="37"/>
        <v/>
      </c>
      <c r="W24" s="22" t="str">
        <f t="shared" si="38"/>
        <v/>
      </c>
      <c r="X24" s="22" t="str">
        <f t="shared" si="39"/>
        <v/>
      </c>
      <c r="Y24" s="22">
        <f t="shared" si="40"/>
        <v>0</v>
      </c>
      <c r="Z24" s="22">
        <f t="shared" si="41"/>
        <v>0</v>
      </c>
      <c r="AA24" s="22"/>
      <c r="AB24" s="326">
        <f t="shared" si="42"/>
        <v>0</v>
      </c>
      <c r="AC24" s="326"/>
      <c r="AD24" s="22"/>
      <c r="AE24" s="22"/>
      <c r="AF24" s="95"/>
      <c r="AG24" s="22"/>
      <c r="AH24" s="118"/>
      <c r="AI24" s="22">
        <f t="shared" si="43"/>
        <v>0</v>
      </c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51">
      <c r="A25" s="22"/>
      <c r="B25" s="22" t="str">
        <f t="shared" si="21"/>
        <v/>
      </c>
      <c r="C25" s="22" t="str">
        <f t="shared" si="22"/>
        <v/>
      </c>
      <c r="D25" s="22" t="str">
        <f t="shared" si="23"/>
        <v/>
      </c>
      <c r="E25" s="22" t="str">
        <f t="shared" si="24"/>
        <v/>
      </c>
      <c r="F25" s="22" t="str">
        <f t="shared" si="25"/>
        <v/>
      </c>
      <c r="G25" s="22" t="str">
        <f t="shared" si="26"/>
        <v/>
      </c>
      <c r="H25" s="22" t="str">
        <f t="shared" si="27"/>
        <v/>
      </c>
      <c r="I25" s="22" t="str">
        <f t="shared" si="28"/>
        <v/>
      </c>
      <c r="J25" s="22" t="str">
        <f t="shared" si="29"/>
        <v/>
      </c>
      <c r="K25" s="22">
        <f t="shared" si="30"/>
        <v>0</v>
      </c>
      <c r="L25" s="22"/>
      <c r="M25" s="326">
        <f t="shared" si="31"/>
        <v>0</v>
      </c>
      <c r="N25" s="326"/>
      <c r="O25" s="22"/>
      <c r="P25" s="22"/>
      <c r="Q25" s="22" t="str">
        <f t="shared" si="32"/>
        <v/>
      </c>
      <c r="R25" s="22" t="str">
        <f t="shared" si="33"/>
        <v/>
      </c>
      <c r="S25" s="22" t="str">
        <f t="shared" si="34"/>
        <v/>
      </c>
      <c r="T25" s="22" t="str">
        <f t="shared" si="35"/>
        <v/>
      </c>
      <c r="U25" s="22" t="str">
        <f t="shared" si="36"/>
        <v/>
      </c>
      <c r="V25" s="22" t="str">
        <f t="shared" si="37"/>
        <v/>
      </c>
      <c r="W25" s="22" t="str">
        <f t="shared" si="38"/>
        <v/>
      </c>
      <c r="X25" s="22" t="str">
        <f t="shared" si="39"/>
        <v/>
      </c>
      <c r="Y25" s="22" t="str">
        <f t="shared" si="40"/>
        <v/>
      </c>
      <c r="Z25" s="22">
        <f t="shared" si="41"/>
        <v>0</v>
      </c>
      <c r="AA25" s="22"/>
      <c r="AB25" s="326">
        <f t="shared" si="42"/>
        <v>0</v>
      </c>
      <c r="AC25" s="326"/>
      <c r="AD25" s="22"/>
      <c r="AE25" s="22"/>
      <c r="AF25" s="95"/>
      <c r="AG25" s="22"/>
      <c r="AH25" s="118"/>
      <c r="AI25" s="22">
        <f t="shared" si="43"/>
        <v>0</v>
      </c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51" ht="13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95"/>
      <c r="AG26" s="22"/>
      <c r="AH26" s="22"/>
      <c r="AI26" s="22"/>
      <c r="AJ26" s="22"/>
      <c r="AK26" s="22"/>
      <c r="AL26" s="119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51" ht="0.9" customHeight="1">
      <c r="B27" s="327" t="s">
        <v>113</v>
      </c>
      <c r="C27" s="328"/>
      <c r="D27" s="329"/>
      <c r="E27" s="327" t="s">
        <v>29</v>
      </c>
      <c r="F27" s="328"/>
      <c r="G27" s="329"/>
      <c r="H27" s="327" t="s">
        <v>114</v>
      </c>
      <c r="I27" s="328"/>
      <c r="J27" s="329"/>
      <c r="K27" s="327" t="s">
        <v>22</v>
      </c>
      <c r="L27" s="328"/>
      <c r="M27" s="329"/>
      <c r="N27" s="327" t="s">
        <v>115</v>
      </c>
      <c r="O27" s="328"/>
      <c r="P27" s="329"/>
      <c r="Q27" s="327" t="s">
        <v>116</v>
      </c>
      <c r="R27" s="328"/>
      <c r="S27" s="329"/>
      <c r="T27" s="327" t="s">
        <v>117</v>
      </c>
      <c r="U27" s="328"/>
      <c r="V27" s="329"/>
      <c r="W27" s="327" t="s">
        <v>23</v>
      </c>
      <c r="X27" s="328"/>
      <c r="Y27" s="329"/>
      <c r="Z27" s="327" t="s">
        <v>105</v>
      </c>
      <c r="AA27" s="328"/>
      <c r="AB27" s="329"/>
      <c r="AC27" s="327" t="s">
        <v>68</v>
      </c>
      <c r="AD27" s="328"/>
      <c r="AE27" s="329"/>
      <c r="AF27" s="327" t="s">
        <v>118</v>
      </c>
      <c r="AG27" s="328"/>
      <c r="AH27" s="329"/>
      <c r="AI27" s="346" t="s">
        <v>50</v>
      </c>
      <c r="AJ27" s="346"/>
      <c r="AK27" s="346"/>
      <c r="AL27" s="65" t="s">
        <v>119</v>
      </c>
      <c r="AM27" s="64" t="s">
        <v>69</v>
      </c>
      <c r="AN27" s="120" t="s">
        <v>70</v>
      </c>
      <c r="AO27" s="120" t="s">
        <v>71</v>
      </c>
      <c r="AP27" s="120" t="s">
        <v>72</v>
      </c>
      <c r="AQ27" s="64" t="s">
        <v>73</v>
      </c>
      <c r="AR27" s="64" t="s">
        <v>74</v>
      </c>
      <c r="AS27" s="64" t="s">
        <v>75</v>
      </c>
      <c r="AT27" s="64" t="s">
        <v>76</v>
      </c>
      <c r="AU27" s="64" t="s">
        <v>77</v>
      </c>
      <c r="AV27" s="67" t="s">
        <v>120</v>
      </c>
    </row>
    <row r="28" spans="1:51" ht="0.9" customHeight="1">
      <c r="B28" s="69"/>
      <c r="C28" s="106" t="s">
        <v>78</v>
      </c>
      <c r="D28" s="71"/>
      <c r="E28" s="72"/>
      <c r="F28" s="107" t="str">
        <f>IF(E28="","-",IF(E28&gt;G28,"○",IF(E28&lt;G28,"●","△")))</f>
        <v>-</v>
      </c>
      <c r="G28" s="74"/>
      <c r="H28" s="73"/>
      <c r="I28" s="107" t="str">
        <f>IF(H28="","-",IF(H28&gt;J28,"○",IF(H28&lt;J28,"●","△")))</f>
        <v>-</v>
      </c>
      <c r="J28" s="73"/>
      <c r="K28" s="72"/>
      <c r="L28" s="107" t="str">
        <f>IF(K28="","-",IF(K28&gt;M28,"○",IF(K28&lt;M28,"●","△")))</f>
        <v>-</v>
      </c>
      <c r="M28" s="74"/>
      <c r="N28" s="73"/>
      <c r="O28" s="107" t="str">
        <f>IF(N28="","-",IF(N28&gt;P28,"○",IF(N28&lt;P28,"●","△")))</f>
        <v>-</v>
      </c>
      <c r="P28" s="73"/>
      <c r="Q28" s="72"/>
      <c r="R28" s="107" t="str">
        <f>IF(Q28="","-",IF(Q28&gt;S28,"○",IF(Q28&lt;S28,"●","△")))</f>
        <v>-</v>
      </c>
      <c r="S28" s="74"/>
      <c r="T28" s="73"/>
      <c r="U28" s="107" t="str">
        <f t="shared" ref="U28:U33" si="44">IF(T28="","-",IF(T28&gt;V28,"○",IF(T28&lt;V28,"●","△")))</f>
        <v>-</v>
      </c>
      <c r="V28" s="73"/>
      <c r="W28" s="72"/>
      <c r="X28" s="107" t="str">
        <f t="shared" ref="X28:X34" si="45">IF(W28="","-",IF(W28&gt;Y28,"○",IF(W28&lt;Y28,"●","△")))</f>
        <v>-</v>
      </c>
      <c r="Y28" s="74"/>
      <c r="Z28" s="73"/>
      <c r="AA28" s="107" t="str">
        <f t="shared" ref="AA28:AA35" si="46">IF(Z28="","-",IF(Z28&gt;AB28,"○",IF(Z28&lt;AB28,"●","△")))</f>
        <v>-</v>
      </c>
      <c r="AB28" s="73"/>
      <c r="AC28" s="72"/>
      <c r="AD28" s="107" t="str">
        <f t="shared" ref="AD28:AD36" si="47">IF(AC28="","-",IF(AC28&gt;AE28,"○",IF(AC28&lt;AE28,"●","△")))</f>
        <v>-</v>
      </c>
      <c r="AE28" s="74"/>
      <c r="AF28" s="73"/>
      <c r="AG28" s="107" t="str">
        <f t="shared" ref="AG28:AG37" si="48">IF(AF28="","-",IF(AF28&gt;AH28,"○",IF(AF28&lt;AH28,"●","△")))</f>
        <v>-</v>
      </c>
      <c r="AH28" s="73"/>
      <c r="AI28" s="121"/>
      <c r="AJ28" s="122" t="str">
        <f t="shared" ref="AJ28:AJ38" si="49">IF(AI28="","-",IF(AI28&gt;AK28,"○",IF(AI28&lt;AK28,"●","△")))</f>
        <v>-</v>
      </c>
      <c r="AK28" s="123"/>
      <c r="AL28" s="124" t="s">
        <v>121</v>
      </c>
      <c r="AM28" s="125">
        <f>(24-COUNTBLANK(B28:AK28))/2</f>
        <v>0</v>
      </c>
      <c r="AN28" s="125">
        <f t="shared" ref="AN28:AN39" si="50">COUNTIF(B28:AK28,"○")</f>
        <v>0</v>
      </c>
      <c r="AO28" s="125">
        <f t="shared" ref="AO28:AO39" si="51">COUNTIF(B28:AK28,"●")</f>
        <v>0</v>
      </c>
      <c r="AP28" s="125">
        <f t="shared" ref="AP28:AP39" si="52">COUNTIF(B28:AK28,"△")</f>
        <v>0</v>
      </c>
      <c r="AQ28" s="126">
        <f t="shared" ref="AQ28:AQ39" si="53">O43</f>
        <v>0</v>
      </c>
      <c r="AR28" s="125">
        <f t="shared" ref="AR28:AR39" si="54">AF43</f>
        <v>0</v>
      </c>
      <c r="AS28" s="125">
        <f t="shared" ref="AS28:AS39" si="55">AQ28-AR28</f>
        <v>0</v>
      </c>
      <c r="AT28" s="127">
        <f>AN28*3+AP28*1-AM43</f>
        <v>0</v>
      </c>
      <c r="AU28" s="78">
        <f>RANK(AV28,$AV$28:$AV$39)</f>
        <v>1</v>
      </c>
      <c r="AV28" s="22">
        <f>AT28*10000+AS28*100+AQ28</f>
        <v>0</v>
      </c>
      <c r="AW28" s="99"/>
      <c r="AX28" s="108" t="e">
        <f>AT28/AM28</f>
        <v>#DIV/0!</v>
      </c>
      <c r="AY28" s="128"/>
    </row>
    <row r="29" spans="1:51" ht="0.9" customHeight="1">
      <c r="B29" s="80" t="str">
        <f>IF(G28="","",G28)</f>
        <v/>
      </c>
      <c r="C29" s="107" t="str">
        <f t="shared" ref="C29:C39" si="56">IF(B29="","-",IF(B29&gt;D29,"○",IF(B29&lt;D29,"●","△")))</f>
        <v>-</v>
      </c>
      <c r="D29" s="81" t="str">
        <f>IF(E28="","",E28)</f>
        <v/>
      </c>
      <c r="E29" s="82"/>
      <c r="F29" s="106" t="s">
        <v>78</v>
      </c>
      <c r="G29" s="83"/>
      <c r="H29" s="81"/>
      <c r="I29" s="107" t="str">
        <f>IF(H29="","-",IF(H29&gt;J29,"○",IF(H29&lt;J29,"●","△")))</f>
        <v>-</v>
      </c>
      <c r="J29" s="81"/>
      <c r="K29" s="80"/>
      <c r="L29" s="107" t="str">
        <f>IF(K29="","-",IF(K29&gt;M29,"○",IF(K29&lt;M29,"●","△")))</f>
        <v>-</v>
      </c>
      <c r="M29" s="84"/>
      <c r="N29" s="81"/>
      <c r="O29" s="107" t="str">
        <f>IF(N29="","-",IF(N29&gt;P29,"○",IF(N29&lt;P29,"●","△")))</f>
        <v>-</v>
      </c>
      <c r="P29" s="81"/>
      <c r="Q29" s="80"/>
      <c r="R29" s="107" t="str">
        <f>IF(Q29="","-",IF(Q29&gt;S29,"○",IF(Q29&lt;S29,"●","△")))</f>
        <v>-</v>
      </c>
      <c r="S29" s="84"/>
      <c r="T29" s="81"/>
      <c r="U29" s="107" t="str">
        <f t="shared" si="44"/>
        <v>-</v>
      </c>
      <c r="V29" s="81"/>
      <c r="W29" s="80"/>
      <c r="X29" s="107" t="str">
        <f t="shared" si="45"/>
        <v>-</v>
      </c>
      <c r="Y29" s="84"/>
      <c r="Z29" s="81"/>
      <c r="AA29" s="107" t="str">
        <f t="shared" si="46"/>
        <v>-</v>
      </c>
      <c r="AB29" s="81"/>
      <c r="AC29" s="80"/>
      <c r="AD29" s="107" t="str">
        <f t="shared" si="47"/>
        <v>-</v>
      </c>
      <c r="AE29" s="84"/>
      <c r="AF29" s="81"/>
      <c r="AG29" s="107" t="str">
        <f t="shared" si="48"/>
        <v>-</v>
      </c>
      <c r="AH29" s="81"/>
      <c r="AI29" s="129"/>
      <c r="AJ29" s="122" t="str">
        <f t="shared" si="49"/>
        <v>-</v>
      </c>
      <c r="AK29" s="130"/>
      <c r="AL29" s="124" t="s">
        <v>109</v>
      </c>
      <c r="AM29" s="125">
        <f t="shared" ref="AM29:AM38" si="57">(24-COUNTBLANK(B29:AK29))/2</f>
        <v>0</v>
      </c>
      <c r="AN29" s="125">
        <f t="shared" si="50"/>
        <v>0</v>
      </c>
      <c r="AO29" s="125">
        <f t="shared" si="51"/>
        <v>0</v>
      </c>
      <c r="AP29" s="125">
        <f t="shared" si="52"/>
        <v>0</v>
      </c>
      <c r="AQ29" s="125">
        <f t="shared" si="53"/>
        <v>0</v>
      </c>
      <c r="AR29" s="125">
        <f t="shared" si="54"/>
        <v>0</v>
      </c>
      <c r="AS29" s="125">
        <f t="shared" si="55"/>
        <v>0</v>
      </c>
      <c r="AT29" s="127">
        <f>AN29*3+AP29*1-AM44</f>
        <v>0</v>
      </c>
      <c r="AU29" s="78">
        <f t="shared" ref="AU29:AU39" si="58">RANK(AV29,$AV$28:$AV$39)</f>
        <v>1</v>
      </c>
      <c r="AV29" s="22">
        <f t="shared" ref="AV29:AV39" si="59">AT29*10000+AS29*100+AQ29</f>
        <v>0</v>
      </c>
      <c r="AW29" s="99"/>
      <c r="AX29" s="108" t="e">
        <f t="shared" ref="AX29:AX39" si="60">AT29/AM29</f>
        <v>#DIV/0!</v>
      </c>
      <c r="AY29" s="128"/>
    </row>
    <row r="30" spans="1:51" ht="0.9" customHeight="1">
      <c r="B30" s="80" t="str">
        <f>IF(J28="","",J28)</f>
        <v/>
      </c>
      <c r="C30" s="107" t="str">
        <f t="shared" si="56"/>
        <v>-</v>
      </c>
      <c r="D30" s="81" t="str">
        <f>IF(H28="","",H28)</f>
        <v/>
      </c>
      <c r="E30" s="80" t="str">
        <f>IF(J29="","",J29)</f>
        <v/>
      </c>
      <c r="F30" s="107" t="str">
        <f t="shared" ref="F30:F39" si="61">IF(E30="","-",IF(E30&gt;G30,"○",IF(E30&lt;G30,"●","△")))</f>
        <v>-</v>
      </c>
      <c r="G30" s="84" t="str">
        <f>IF(H29="","",H29)</f>
        <v/>
      </c>
      <c r="H30" s="86"/>
      <c r="I30" s="109" t="s">
        <v>78</v>
      </c>
      <c r="J30" s="86"/>
      <c r="K30" s="87"/>
      <c r="L30" s="107" t="str">
        <f>IF(K30="","-",IF(K30&gt;M30,"○",IF(K30&lt;M30,"●","△")))</f>
        <v>-</v>
      </c>
      <c r="M30" s="88"/>
      <c r="N30" s="89"/>
      <c r="O30" s="107" t="str">
        <f>IF(N30="","-",IF(N30&gt;P30,"○",IF(N30&lt;P30,"●","△")))</f>
        <v>-</v>
      </c>
      <c r="P30" s="89"/>
      <c r="Q30" s="87"/>
      <c r="R30" s="107" t="str">
        <f>IF(Q30="","-",IF(Q30&gt;S30,"○",IF(Q30&lt;S30,"●","△")))</f>
        <v>-</v>
      </c>
      <c r="S30" s="88"/>
      <c r="T30" s="89"/>
      <c r="U30" s="107" t="str">
        <f t="shared" si="44"/>
        <v>-</v>
      </c>
      <c r="V30" s="89"/>
      <c r="W30" s="87"/>
      <c r="X30" s="107" t="str">
        <f t="shared" si="45"/>
        <v>-</v>
      </c>
      <c r="Y30" s="88"/>
      <c r="Z30" s="89"/>
      <c r="AA30" s="107" t="str">
        <f t="shared" si="46"/>
        <v>-</v>
      </c>
      <c r="AB30" s="89"/>
      <c r="AC30" s="87"/>
      <c r="AD30" s="107" t="str">
        <f t="shared" si="47"/>
        <v>-</v>
      </c>
      <c r="AE30" s="88"/>
      <c r="AF30" s="89"/>
      <c r="AG30" s="107" t="str">
        <f t="shared" si="48"/>
        <v>-</v>
      </c>
      <c r="AH30" s="89"/>
      <c r="AI30" s="131"/>
      <c r="AJ30" s="122" t="str">
        <f t="shared" si="49"/>
        <v>-</v>
      </c>
      <c r="AK30" s="132"/>
      <c r="AL30" s="124" t="s">
        <v>96</v>
      </c>
      <c r="AM30" s="125">
        <f t="shared" si="57"/>
        <v>0</v>
      </c>
      <c r="AN30" s="125">
        <f t="shared" si="50"/>
        <v>0</v>
      </c>
      <c r="AO30" s="125">
        <f t="shared" si="51"/>
        <v>0</v>
      </c>
      <c r="AP30" s="125">
        <f t="shared" si="52"/>
        <v>0</v>
      </c>
      <c r="AQ30" s="125">
        <f t="shared" si="53"/>
        <v>0</v>
      </c>
      <c r="AR30" s="125">
        <f t="shared" si="54"/>
        <v>0</v>
      </c>
      <c r="AS30" s="125">
        <f t="shared" si="55"/>
        <v>0</v>
      </c>
      <c r="AT30" s="127">
        <f t="shared" ref="AT30:AT39" si="62">AN30*3+AP30*1-AM45</f>
        <v>0</v>
      </c>
      <c r="AU30" s="78">
        <f t="shared" si="58"/>
        <v>1</v>
      </c>
      <c r="AV30" s="22">
        <f t="shared" si="59"/>
        <v>0</v>
      </c>
      <c r="AW30" s="99"/>
      <c r="AX30" s="108" t="e">
        <f t="shared" si="60"/>
        <v>#DIV/0!</v>
      </c>
      <c r="AY30" s="128"/>
    </row>
    <row r="31" spans="1:51" ht="0.9" customHeight="1">
      <c r="B31" s="80" t="str">
        <f>IF(M28="","",M28)</f>
        <v/>
      </c>
      <c r="C31" s="63" t="str">
        <f t="shared" si="56"/>
        <v>-</v>
      </c>
      <c r="D31" s="84" t="str">
        <f>IF(K28="","",K28)</f>
        <v/>
      </c>
      <c r="E31" s="72" t="str">
        <f>IF(M29="","",M29)</f>
        <v/>
      </c>
      <c r="F31" s="107" t="str">
        <f t="shared" si="61"/>
        <v>-</v>
      </c>
      <c r="G31" s="88" t="str">
        <f>IF(K29="","",K29)</f>
        <v/>
      </c>
      <c r="H31" s="73" t="str">
        <f>IF(M30="","",M30)</f>
        <v/>
      </c>
      <c r="I31" s="107" t="str">
        <f t="shared" ref="I31:I39" si="63">IF(H31="","-",IF(H31&gt;J31,"○",IF(H31&lt;J31,"●","△")))</f>
        <v>-</v>
      </c>
      <c r="J31" s="73" t="str">
        <f>IF(K30="","",K30)</f>
        <v/>
      </c>
      <c r="K31" s="90"/>
      <c r="L31" s="109" t="s">
        <v>78</v>
      </c>
      <c r="M31" s="91"/>
      <c r="N31" s="73"/>
      <c r="O31" s="107" t="str">
        <f>IF(N31="","-",IF(N31&gt;P31,"○",IF(N31&lt;P31,"●","△")))</f>
        <v>-</v>
      </c>
      <c r="P31" s="73"/>
      <c r="Q31" s="72"/>
      <c r="R31" s="107" t="str">
        <f>IF(Q31="","-",IF(Q31&gt;S31,"○",IF(Q31&lt;S31,"●","△")))</f>
        <v>-</v>
      </c>
      <c r="S31" s="74"/>
      <c r="T31" s="73"/>
      <c r="U31" s="107" t="str">
        <f t="shared" si="44"/>
        <v>-</v>
      </c>
      <c r="V31" s="73"/>
      <c r="W31" s="72"/>
      <c r="X31" s="107" t="str">
        <f t="shared" si="45"/>
        <v>-</v>
      </c>
      <c r="Y31" s="74"/>
      <c r="Z31" s="73"/>
      <c r="AA31" s="107" t="str">
        <f t="shared" si="46"/>
        <v>-</v>
      </c>
      <c r="AB31" s="73"/>
      <c r="AC31" s="72"/>
      <c r="AD31" s="107" t="str">
        <f t="shared" si="47"/>
        <v>-</v>
      </c>
      <c r="AE31" s="74"/>
      <c r="AF31" s="73"/>
      <c r="AG31" s="107" t="str">
        <f t="shared" si="48"/>
        <v>-</v>
      </c>
      <c r="AH31" s="73"/>
      <c r="AI31" s="121"/>
      <c r="AJ31" s="122" t="str">
        <f t="shared" si="49"/>
        <v>-</v>
      </c>
      <c r="AK31" s="123"/>
      <c r="AL31" s="124" t="s">
        <v>95</v>
      </c>
      <c r="AM31" s="125">
        <f t="shared" si="57"/>
        <v>0</v>
      </c>
      <c r="AN31" s="125">
        <f t="shared" si="50"/>
        <v>0</v>
      </c>
      <c r="AO31" s="125">
        <f t="shared" si="51"/>
        <v>0</v>
      </c>
      <c r="AP31" s="125">
        <f t="shared" si="52"/>
        <v>0</v>
      </c>
      <c r="AQ31" s="125">
        <f t="shared" si="53"/>
        <v>0</v>
      </c>
      <c r="AR31" s="125">
        <f t="shared" si="54"/>
        <v>0</v>
      </c>
      <c r="AS31" s="125">
        <f t="shared" si="55"/>
        <v>0</v>
      </c>
      <c r="AT31" s="127">
        <f t="shared" si="62"/>
        <v>0</v>
      </c>
      <c r="AU31" s="78">
        <f t="shared" si="58"/>
        <v>1</v>
      </c>
      <c r="AV31" s="22">
        <f t="shared" si="59"/>
        <v>0</v>
      </c>
      <c r="AW31" s="99"/>
      <c r="AX31" s="108" t="e">
        <f t="shared" si="60"/>
        <v>#DIV/0!</v>
      </c>
      <c r="AY31" s="128"/>
    </row>
    <row r="32" spans="1:51" ht="0.9" customHeight="1">
      <c r="B32" s="87" t="str">
        <f>IF(P28="","",P28)</f>
        <v/>
      </c>
      <c r="C32" s="102" t="str">
        <f t="shared" si="56"/>
        <v>-</v>
      </c>
      <c r="D32" s="89" t="str">
        <f>IF(N28="","",N28)</f>
        <v/>
      </c>
      <c r="E32" s="80" t="str">
        <f>IF(P29="","",P29)</f>
        <v/>
      </c>
      <c r="F32" s="107" t="str">
        <f t="shared" si="61"/>
        <v>-</v>
      </c>
      <c r="G32" s="84" t="str">
        <f>IF(N29="","",N29)</f>
        <v/>
      </c>
      <c r="H32" s="81" t="str">
        <f>IF(P30="","",P30)</f>
        <v/>
      </c>
      <c r="I32" s="107" t="str">
        <f t="shared" si="63"/>
        <v>-</v>
      </c>
      <c r="J32" s="81" t="str">
        <f>IF(N30="","",N30)</f>
        <v/>
      </c>
      <c r="K32" s="80" t="str">
        <f>IF(P31="","",P31)</f>
        <v/>
      </c>
      <c r="L32" s="107" t="str">
        <f t="shared" ref="L32:L39" si="64">IF(K32="","-",IF(K32&gt;M32,"○",IF(K32&lt;M32,"●","△")))</f>
        <v>-</v>
      </c>
      <c r="M32" s="84" t="str">
        <f>IF(N31="","",N31)</f>
        <v/>
      </c>
      <c r="N32" s="70"/>
      <c r="O32" s="109" t="s">
        <v>78</v>
      </c>
      <c r="P32" s="70"/>
      <c r="Q32" s="80"/>
      <c r="R32" s="107" t="str">
        <f>IF(Q32="","-",IF(Q32&gt;S32,"○",IF(Q32&lt;S32,"●","△")))</f>
        <v>-</v>
      </c>
      <c r="S32" s="84"/>
      <c r="T32" s="81"/>
      <c r="U32" s="107" t="str">
        <f t="shared" si="44"/>
        <v>-</v>
      </c>
      <c r="V32" s="81"/>
      <c r="W32" s="80"/>
      <c r="X32" s="107" t="str">
        <f t="shared" si="45"/>
        <v>-</v>
      </c>
      <c r="Y32" s="84"/>
      <c r="Z32" s="81"/>
      <c r="AA32" s="107" t="str">
        <f t="shared" si="46"/>
        <v>-</v>
      </c>
      <c r="AB32" s="81"/>
      <c r="AC32" s="80"/>
      <c r="AD32" s="107" t="str">
        <f t="shared" si="47"/>
        <v>-</v>
      </c>
      <c r="AE32" s="84"/>
      <c r="AF32" s="81"/>
      <c r="AG32" s="107" t="str">
        <f t="shared" si="48"/>
        <v>-</v>
      </c>
      <c r="AH32" s="81"/>
      <c r="AI32" s="129"/>
      <c r="AJ32" s="122" t="str">
        <f t="shared" si="49"/>
        <v>-</v>
      </c>
      <c r="AK32" s="130"/>
      <c r="AL32" s="124" t="s">
        <v>122</v>
      </c>
      <c r="AM32" s="125">
        <f t="shared" si="57"/>
        <v>0</v>
      </c>
      <c r="AN32" s="125">
        <f t="shared" si="50"/>
        <v>0</v>
      </c>
      <c r="AO32" s="125">
        <f t="shared" si="51"/>
        <v>0</v>
      </c>
      <c r="AP32" s="125">
        <f t="shared" si="52"/>
        <v>0</v>
      </c>
      <c r="AQ32" s="125">
        <f t="shared" si="53"/>
        <v>0</v>
      </c>
      <c r="AR32" s="125">
        <f t="shared" si="54"/>
        <v>0</v>
      </c>
      <c r="AS32" s="125">
        <f t="shared" si="55"/>
        <v>0</v>
      </c>
      <c r="AT32" s="127">
        <f t="shared" si="62"/>
        <v>0</v>
      </c>
      <c r="AU32" s="78">
        <f t="shared" si="58"/>
        <v>1</v>
      </c>
      <c r="AV32" s="22">
        <f t="shared" si="59"/>
        <v>0</v>
      </c>
      <c r="AW32" s="99"/>
      <c r="AX32" s="108" t="e">
        <f t="shared" si="60"/>
        <v>#DIV/0!</v>
      </c>
      <c r="AY32" s="128"/>
    </row>
    <row r="33" spans="1:51" ht="0.9" customHeight="1">
      <c r="B33" s="80" t="str">
        <f>IF(S28="","",S28)</f>
        <v/>
      </c>
      <c r="C33" s="63" t="str">
        <f t="shared" si="56"/>
        <v>-</v>
      </c>
      <c r="D33" s="84" t="str">
        <f>IF(Q28="","",Q28)</f>
        <v/>
      </c>
      <c r="E33" s="87" t="str">
        <f>IF(S29="","",S29)</f>
        <v/>
      </c>
      <c r="F33" s="107" t="str">
        <f t="shared" si="61"/>
        <v>-</v>
      </c>
      <c r="G33" s="88" t="str">
        <f>IF(Q29="","",Q29)</f>
        <v/>
      </c>
      <c r="H33" s="89" t="str">
        <f>IF(S30="","",S30)</f>
        <v/>
      </c>
      <c r="I33" s="107" t="str">
        <f t="shared" si="63"/>
        <v>-</v>
      </c>
      <c r="J33" s="89" t="str">
        <f>IF(Q30="","",Q30)</f>
        <v/>
      </c>
      <c r="K33" s="87" t="str">
        <f>IF(S31="","",S31)</f>
        <v/>
      </c>
      <c r="L33" s="107" t="str">
        <f t="shared" si="64"/>
        <v>-</v>
      </c>
      <c r="M33" s="88" t="str">
        <f>IF(Q31="","",Q31)</f>
        <v/>
      </c>
      <c r="N33" s="89" t="str">
        <f>IF(S32="","",S32)</f>
        <v/>
      </c>
      <c r="O33" s="107" t="str">
        <f t="shared" ref="O33:O39" si="65">IF(N33="","-",IF(N33&gt;P33,"○",IF(N33&lt;P33,"●","△")))</f>
        <v>-</v>
      </c>
      <c r="P33" s="89" t="str">
        <f>IF(Q32="","",Q32)</f>
        <v/>
      </c>
      <c r="Q33" s="92"/>
      <c r="R33" s="109" t="s">
        <v>78</v>
      </c>
      <c r="S33" s="93"/>
      <c r="T33" s="89"/>
      <c r="U33" s="107" t="str">
        <f t="shared" si="44"/>
        <v>-</v>
      </c>
      <c r="V33" s="89"/>
      <c r="W33" s="87"/>
      <c r="X33" s="107" t="str">
        <f t="shared" si="45"/>
        <v>-</v>
      </c>
      <c r="Y33" s="88"/>
      <c r="Z33" s="89"/>
      <c r="AA33" s="107" t="str">
        <f t="shared" si="46"/>
        <v>-</v>
      </c>
      <c r="AB33" s="89"/>
      <c r="AC33" s="87"/>
      <c r="AD33" s="107" t="str">
        <f t="shared" si="47"/>
        <v>-</v>
      </c>
      <c r="AE33" s="88"/>
      <c r="AF33" s="89"/>
      <c r="AG33" s="107" t="str">
        <f t="shared" si="48"/>
        <v>-</v>
      </c>
      <c r="AH33" s="89"/>
      <c r="AI33" s="131"/>
      <c r="AJ33" s="122" t="str">
        <f t="shared" si="49"/>
        <v>-</v>
      </c>
      <c r="AK33" s="132"/>
      <c r="AL33" s="124" t="s">
        <v>99</v>
      </c>
      <c r="AM33" s="125">
        <f t="shared" si="57"/>
        <v>0</v>
      </c>
      <c r="AN33" s="125">
        <f t="shared" si="50"/>
        <v>0</v>
      </c>
      <c r="AO33" s="125">
        <f t="shared" si="51"/>
        <v>0</v>
      </c>
      <c r="AP33" s="125">
        <f t="shared" si="52"/>
        <v>0</v>
      </c>
      <c r="AQ33" s="125">
        <f t="shared" si="53"/>
        <v>0</v>
      </c>
      <c r="AR33" s="125">
        <f t="shared" si="54"/>
        <v>0</v>
      </c>
      <c r="AS33" s="125">
        <f t="shared" si="55"/>
        <v>0</v>
      </c>
      <c r="AT33" s="127">
        <f t="shared" si="62"/>
        <v>0</v>
      </c>
      <c r="AU33" s="78">
        <f t="shared" si="58"/>
        <v>1</v>
      </c>
      <c r="AV33" s="22">
        <f t="shared" si="59"/>
        <v>0</v>
      </c>
      <c r="AW33" s="99"/>
      <c r="AX33" s="108" t="e">
        <f t="shared" si="60"/>
        <v>#DIV/0!</v>
      </c>
      <c r="AY33" s="128"/>
    </row>
    <row r="34" spans="1:51" ht="0.9" customHeight="1">
      <c r="B34" s="87" t="str">
        <f>IF(V28="","",V28)</f>
        <v/>
      </c>
      <c r="C34" s="102" t="str">
        <f t="shared" si="56"/>
        <v>-</v>
      </c>
      <c r="D34" s="89" t="str">
        <f>IF(T28="","",T28)</f>
        <v/>
      </c>
      <c r="E34" s="80" t="str">
        <f>IF(V29="","",V29)</f>
        <v/>
      </c>
      <c r="F34" s="107" t="str">
        <f t="shared" si="61"/>
        <v>-</v>
      </c>
      <c r="G34" s="84" t="str">
        <f>IF(T29="","",T29)</f>
        <v/>
      </c>
      <c r="H34" s="81" t="str">
        <f>IF(V30="","",V30)</f>
        <v/>
      </c>
      <c r="I34" s="107" t="str">
        <f t="shared" si="63"/>
        <v>-</v>
      </c>
      <c r="J34" s="81" t="str">
        <f>IF(T30="","",T30)</f>
        <v/>
      </c>
      <c r="K34" s="80" t="str">
        <f>IF(V31="","",V31)</f>
        <v/>
      </c>
      <c r="L34" s="107" t="str">
        <f t="shared" si="64"/>
        <v>-</v>
      </c>
      <c r="M34" s="84" t="str">
        <f>IF(T31="","",T31)</f>
        <v/>
      </c>
      <c r="N34" s="81" t="str">
        <f>IF(V32="","",V32)</f>
        <v/>
      </c>
      <c r="O34" s="107" t="str">
        <f t="shared" si="65"/>
        <v>-</v>
      </c>
      <c r="P34" s="81" t="str">
        <f>IF(T32="","",T32)</f>
        <v/>
      </c>
      <c r="Q34" s="80" t="str">
        <f>IF(V33="","",V33)</f>
        <v/>
      </c>
      <c r="R34" s="107" t="str">
        <f t="shared" ref="R34:R39" si="66">IF(Q34="","-",IF(Q34&gt;S34,"○",IF(Q34&lt;S34,"●","△")))</f>
        <v>-</v>
      </c>
      <c r="S34" s="84" t="str">
        <f>IF(T33="","",T33)</f>
        <v/>
      </c>
      <c r="T34" s="70"/>
      <c r="U34" s="109" t="s">
        <v>78</v>
      </c>
      <c r="V34" s="70"/>
      <c r="W34" s="80"/>
      <c r="X34" s="107" t="str">
        <f t="shared" si="45"/>
        <v>-</v>
      </c>
      <c r="Y34" s="84"/>
      <c r="Z34" s="81"/>
      <c r="AA34" s="107" t="str">
        <f t="shared" si="46"/>
        <v>-</v>
      </c>
      <c r="AB34" s="81"/>
      <c r="AC34" s="80"/>
      <c r="AD34" s="107" t="str">
        <f t="shared" si="47"/>
        <v>-</v>
      </c>
      <c r="AE34" s="84"/>
      <c r="AF34" s="81"/>
      <c r="AG34" s="107" t="str">
        <f t="shared" si="48"/>
        <v>-</v>
      </c>
      <c r="AH34" s="81"/>
      <c r="AI34" s="129"/>
      <c r="AJ34" s="122" t="str">
        <f t="shared" si="49"/>
        <v>-</v>
      </c>
      <c r="AK34" s="130"/>
      <c r="AL34" s="124" t="s">
        <v>110</v>
      </c>
      <c r="AM34" s="125">
        <f t="shared" si="57"/>
        <v>0</v>
      </c>
      <c r="AN34" s="125">
        <f t="shared" si="50"/>
        <v>0</v>
      </c>
      <c r="AO34" s="125">
        <f t="shared" si="51"/>
        <v>0</v>
      </c>
      <c r="AP34" s="125">
        <f t="shared" si="52"/>
        <v>0</v>
      </c>
      <c r="AQ34" s="125">
        <f t="shared" si="53"/>
        <v>0</v>
      </c>
      <c r="AR34" s="125">
        <f t="shared" si="54"/>
        <v>0</v>
      </c>
      <c r="AS34" s="125">
        <f t="shared" si="55"/>
        <v>0</v>
      </c>
      <c r="AT34" s="127">
        <f t="shared" si="62"/>
        <v>0</v>
      </c>
      <c r="AU34" s="78">
        <f t="shared" si="58"/>
        <v>1</v>
      </c>
      <c r="AV34" s="22">
        <f t="shared" si="59"/>
        <v>0</v>
      </c>
      <c r="AW34" s="99"/>
      <c r="AX34" s="108" t="e">
        <f t="shared" si="60"/>
        <v>#DIV/0!</v>
      </c>
      <c r="AY34" s="128"/>
    </row>
    <row r="35" spans="1:51" ht="0.9" customHeight="1">
      <c r="B35" s="80" t="str">
        <f>IF(Y28="","",Y28)</f>
        <v/>
      </c>
      <c r="C35" s="63" t="str">
        <f t="shared" si="56"/>
        <v>-</v>
      </c>
      <c r="D35" s="84" t="str">
        <f>IF(W28="","",W28)</f>
        <v/>
      </c>
      <c r="E35" s="87" t="str">
        <f>IF(Y29="","",Y29)</f>
        <v/>
      </c>
      <c r="F35" s="107" t="str">
        <f t="shared" si="61"/>
        <v>-</v>
      </c>
      <c r="G35" s="88" t="str">
        <f>IF(W29="","",W29)</f>
        <v/>
      </c>
      <c r="H35" s="89" t="str">
        <f>IF(Y30="","",Y30)</f>
        <v/>
      </c>
      <c r="I35" s="107" t="str">
        <f t="shared" si="63"/>
        <v>-</v>
      </c>
      <c r="J35" s="89" t="str">
        <f>IF(W30="","",W30)</f>
        <v/>
      </c>
      <c r="K35" s="87" t="str">
        <f>IF(Y31="","",Y31)</f>
        <v/>
      </c>
      <c r="L35" s="107" t="str">
        <f t="shared" si="64"/>
        <v>-</v>
      </c>
      <c r="M35" s="88" t="str">
        <f>IF(W31="","",W31)</f>
        <v/>
      </c>
      <c r="N35" s="89" t="str">
        <f>IF(Y32="","",Y32)</f>
        <v/>
      </c>
      <c r="O35" s="107" t="str">
        <f t="shared" si="65"/>
        <v>-</v>
      </c>
      <c r="P35" s="89" t="str">
        <f>IF(W32="","",W32)</f>
        <v/>
      </c>
      <c r="Q35" s="87" t="str">
        <f>IF(Y33="","",Y33)</f>
        <v/>
      </c>
      <c r="R35" s="107" t="str">
        <f t="shared" si="66"/>
        <v>-</v>
      </c>
      <c r="S35" s="88" t="str">
        <f>IF(W33="","",W33)</f>
        <v/>
      </c>
      <c r="T35" s="89" t="str">
        <f>IF(Y34="","",Y34)</f>
        <v/>
      </c>
      <c r="U35" s="107" t="str">
        <f>IF(T35="","-",IF(T35&gt;V35,"○",IF(T35&lt;V35,"●","△")))</f>
        <v>-</v>
      </c>
      <c r="V35" s="89" t="str">
        <f>IF(W34="","",W34)</f>
        <v/>
      </c>
      <c r="W35" s="92"/>
      <c r="X35" s="109" t="s">
        <v>78</v>
      </c>
      <c r="Y35" s="93"/>
      <c r="Z35" s="89"/>
      <c r="AA35" s="107" t="str">
        <f t="shared" si="46"/>
        <v>-</v>
      </c>
      <c r="AB35" s="89"/>
      <c r="AC35" s="87"/>
      <c r="AD35" s="107" t="str">
        <f t="shared" si="47"/>
        <v>-</v>
      </c>
      <c r="AE35" s="88"/>
      <c r="AF35" s="89"/>
      <c r="AG35" s="107" t="str">
        <f t="shared" si="48"/>
        <v>-</v>
      </c>
      <c r="AH35" s="89"/>
      <c r="AI35" s="131"/>
      <c r="AJ35" s="122" t="str">
        <f t="shared" si="49"/>
        <v>-</v>
      </c>
      <c r="AK35" s="132"/>
      <c r="AL35" s="124" t="s">
        <v>98</v>
      </c>
      <c r="AM35" s="125">
        <f t="shared" si="57"/>
        <v>0</v>
      </c>
      <c r="AN35" s="125">
        <f t="shared" si="50"/>
        <v>0</v>
      </c>
      <c r="AO35" s="125">
        <f t="shared" si="51"/>
        <v>0</v>
      </c>
      <c r="AP35" s="125">
        <f t="shared" si="52"/>
        <v>0</v>
      </c>
      <c r="AQ35" s="125">
        <f t="shared" si="53"/>
        <v>0</v>
      </c>
      <c r="AR35" s="125">
        <f t="shared" si="54"/>
        <v>0</v>
      </c>
      <c r="AS35" s="125">
        <f t="shared" si="55"/>
        <v>0</v>
      </c>
      <c r="AT35" s="127">
        <f t="shared" si="62"/>
        <v>0</v>
      </c>
      <c r="AU35" s="78">
        <f t="shared" si="58"/>
        <v>1</v>
      </c>
      <c r="AV35" s="22">
        <f t="shared" si="59"/>
        <v>0</v>
      </c>
      <c r="AW35" s="99"/>
      <c r="AX35" s="108" t="e">
        <f t="shared" si="60"/>
        <v>#DIV/0!</v>
      </c>
      <c r="AY35" s="128"/>
    </row>
    <row r="36" spans="1:51" ht="0.9" customHeight="1">
      <c r="B36" s="87" t="str">
        <f>IF(AB28="","",AB28)</f>
        <v/>
      </c>
      <c r="C36" s="102" t="str">
        <f t="shared" si="56"/>
        <v>-</v>
      </c>
      <c r="D36" s="89" t="str">
        <f>IF(Z28="","",Z28)</f>
        <v/>
      </c>
      <c r="E36" s="80" t="str">
        <f>IF(AB29="","",AB29)</f>
        <v/>
      </c>
      <c r="F36" s="107" t="str">
        <f t="shared" si="61"/>
        <v>-</v>
      </c>
      <c r="G36" s="84" t="str">
        <f>IF(Z29="","",Z29)</f>
        <v/>
      </c>
      <c r="H36" s="81" t="str">
        <f>IF(AB30="","",AB30)</f>
        <v/>
      </c>
      <c r="I36" s="107" t="str">
        <f t="shared" si="63"/>
        <v>-</v>
      </c>
      <c r="J36" s="81" t="str">
        <f>IF(Z30="","",Z30)</f>
        <v/>
      </c>
      <c r="K36" s="80" t="str">
        <f>IF(AB31="","",AB31)</f>
        <v/>
      </c>
      <c r="L36" s="107" t="str">
        <f t="shared" si="64"/>
        <v>-</v>
      </c>
      <c r="M36" s="84" t="str">
        <f>IF(Z31="","",Z31)</f>
        <v/>
      </c>
      <c r="N36" s="81" t="str">
        <f>IF(AB32="","",AB32)</f>
        <v/>
      </c>
      <c r="O36" s="107" t="str">
        <f t="shared" si="65"/>
        <v>-</v>
      </c>
      <c r="P36" s="81" t="str">
        <f>IF(Z32="","",Z32)</f>
        <v/>
      </c>
      <c r="Q36" s="80" t="str">
        <f>IF(AB33="","",AB33)</f>
        <v/>
      </c>
      <c r="R36" s="107" t="str">
        <f t="shared" si="66"/>
        <v>-</v>
      </c>
      <c r="S36" s="84" t="str">
        <f>IF(Z33="","",Z33)</f>
        <v/>
      </c>
      <c r="T36" s="81" t="str">
        <f>IF(AB34="","",AB34)</f>
        <v/>
      </c>
      <c r="U36" s="107" t="str">
        <f>IF(T36="","-",IF(T36&gt;V36,"○",IF(T36&lt;V36,"●","△")))</f>
        <v>-</v>
      </c>
      <c r="V36" s="81" t="str">
        <f>IF(Z34="","",Z34)</f>
        <v/>
      </c>
      <c r="W36" s="80" t="str">
        <f>IF(AB35="","",AB35)</f>
        <v/>
      </c>
      <c r="X36" s="107" t="str">
        <f>IF(W36="","-",IF(W36&gt;Y36,"○",IF(W36&lt;Y36,"●","△")))</f>
        <v>-</v>
      </c>
      <c r="Y36" s="84" t="str">
        <f>IF(Z35="","",Z35)</f>
        <v/>
      </c>
      <c r="Z36" s="70"/>
      <c r="AA36" s="109" t="s">
        <v>78</v>
      </c>
      <c r="AB36" s="70"/>
      <c r="AC36" s="80"/>
      <c r="AD36" s="107" t="str">
        <f t="shared" si="47"/>
        <v>-</v>
      </c>
      <c r="AE36" s="84"/>
      <c r="AF36" s="81"/>
      <c r="AG36" s="107" t="str">
        <f t="shared" si="48"/>
        <v>-</v>
      </c>
      <c r="AH36" s="81"/>
      <c r="AI36" s="129"/>
      <c r="AJ36" s="122" t="str">
        <f t="shared" si="49"/>
        <v>-</v>
      </c>
      <c r="AK36" s="130"/>
      <c r="AL36" s="124" t="s">
        <v>111</v>
      </c>
      <c r="AM36" s="125">
        <f>(24-COUNTBLANK(B36:AK36))/2</f>
        <v>0</v>
      </c>
      <c r="AN36" s="125">
        <f t="shared" si="50"/>
        <v>0</v>
      </c>
      <c r="AO36" s="125">
        <f t="shared" si="51"/>
        <v>0</v>
      </c>
      <c r="AP36" s="125">
        <f t="shared" si="52"/>
        <v>0</v>
      </c>
      <c r="AQ36" s="125">
        <f t="shared" si="53"/>
        <v>0</v>
      </c>
      <c r="AR36" s="125">
        <f t="shared" si="54"/>
        <v>0</v>
      </c>
      <c r="AS36" s="125">
        <f t="shared" si="55"/>
        <v>0</v>
      </c>
      <c r="AT36" s="127">
        <f t="shared" si="62"/>
        <v>0</v>
      </c>
      <c r="AU36" s="78">
        <f t="shared" si="58"/>
        <v>1</v>
      </c>
      <c r="AV36" s="22">
        <f t="shared" si="59"/>
        <v>0</v>
      </c>
      <c r="AW36" s="99"/>
      <c r="AX36" s="108" t="e">
        <f t="shared" si="60"/>
        <v>#DIV/0!</v>
      </c>
      <c r="AY36" s="128"/>
    </row>
    <row r="37" spans="1:51" ht="0.9" customHeight="1">
      <c r="B37" s="80" t="str">
        <f>IF(AE28="","",AE28)</f>
        <v/>
      </c>
      <c r="C37" s="63" t="str">
        <f t="shared" si="56"/>
        <v>-</v>
      </c>
      <c r="D37" s="84" t="str">
        <f>IF(AC28="","",AC28)</f>
        <v/>
      </c>
      <c r="E37" s="87" t="str">
        <f>IF(AE29="","",AE29)</f>
        <v/>
      </c>
      <c r="F37" s="107" t="str">
        <f t="shared" si="61"/>
        <v>-</v>
      </c>
      <c r="G37" s="88" t="str">
        <f>IF(AC29="","",AC29)</f>
        <v/>
      </c>
      <c r="H37" s="89" t="str">
        <f>IF(AE30="","",AE30)</f>
        <v/>
      </c>
      <c r="I37" s="107" t="str">
        <f t="shared" si="63"/>
        <v>-</v>
      </c>
      <c r="J37" s="89" t="str">
        <f>IF(AC30="","",AC30)</f>
        <v/>
      </c>
      <c r="K37" s="87" t="str">
        <f>IF(AE31="","",AE31)</f>
        <v/>
      </c>
      <c r="L37" s="107" t="str">
        <f t="shared" si="64"/>
        <v>-</v>
      </c>
      <c r="M37" s="88" t="str">
        <f>IF(AC31="","",AC31)</f>
        <v/>
      </c>
      <c r="N37" s="89" t="str">
        <f>IF(AE32="","",AE32)</f>
        <v/>
      </c>
      <c r="O37" s="107" t="str">
        <f t="shared" si="65"/>
        <v>-</v>
      </c>
      <c r="P37" s="89" t="str">
        <f>IF(AC32="","",AC32)</f>
        <v/>
      </c>
      <c r="Q37" s="87" t="str">
        <f>IF(AE33="","",AE33)</f>
        <v/>
      </c>
      <c r="R37" s="107" t="str">
        <f t="shared" si="66"/>
        <v>-</v>
      </c>
      <c r="S37" s="88" t="str">
        <f>IF(AC33="","",AC33)</f>
        <v/>
      </c>
      <c r="T37" s="81" t="str">
        <f>IF(AE34="","",AE34)</f>
        <v/>
      </c>
      <c r="U37" s="107" t="str">
        <f>IF(T37="","-",IF(T37&gt;V37,"○",IF(T37&lt;V37,"●","△")))</f>
        <v>-</v>
      </c>
      <c r="V37" s="81" t="str">
        <f>IF(AC34="","",AC34)</f>
        <v/>
      </c>
      <c r="W37" s="87" t="str">
        <f>IF(AE35="","",AE35)</f>
        <v/>
      </c>
      <c r="X37" s="107" t="str">
        <f>IF(W37="","-",IF(W37&gt;Y37,"○",IF(W37&lt;Y37,"●","△")))</f>
        <v>-</v>
      </c>
      <c r="Y37" s="88" t="str">
        <f>IF(AC35="","",AC35)</f>
        <v/>
      </c>
      <c r="Z37" s="89" t="str">
        <f>IF(AE36="","",AE36)</f>
        <v/>
      </c>
      <c r="AA37" s="107" t="str">
        <f>IF(Z37="","-",IF(Z37&gt;AB37,"○",IF(Z37&lt;AB37,"●","△")))</f>
        <v>-</v>
      </c>
      <c r="AB37" s="89" t="str">
        <f>IF(AC36="","",AC36)</f>
        <v/>
      </c>
      <c r="AC37" s="92"/>
      <c r="AD37" s="109" t="s">
        <v>78</v>
      </c>
      <c r="AE37" s="93"/>
      <c r="AF37" s="89"/>
      <c r="AG37" s="107" t="str">
        <f t="shared" si="48"/>
        <v>-</v>
      </c>
      <c r="AH37" s="89"/>
      <c r="AI37" s="131"/>
      <c r="AJ37" s="122" t="str">
        <f t="shared" si="49"/>
        <v>-</v>
      </c>
      <c r="AK37" s="132"/>
      <c r="AL37" s="124" t="s">
        <v>82</v>
      </c>
      <c r="AM37" s="125">
        <f t="shared" si="57"/>
        <v>0</v>
      </c>
      <c r="AN37" s="125">
        <f t="shared" si="50"/>
        <v>0</v>
      </c>
      <c r="AO37" s="125">
        <f t="shared" si="51"/>
        <v>0</v>
      </c>
      <c r="AP37" s="125">
        <f t="shared" si="52"/>
        <v>0</v>
      </c>
      <c r="AQ37" s="125">
        <f t="shared" si="53"/>
        <v>0</v>
      </c>
      <c r="AR37" s="125">
        <f t="shared" si="54"/>
        <v>0</v>
      </c>
      <c r="AS37" s="125">
        <f t="shared" si="55"/>
        <v>0</v>
      </c>
      <c r="AT37" s="127">
        <f t="shared" si="62"/>
        <v>0</v>
      </c>
      <c r="AU37" s="78">
        <f t="shared" si="58"/>
        <v>1</v>
      </c>
      <c r="AV37" s="22">
        <f t="shared" si="59"/>
        <v>0</v>
      </c>
      <c r="AW37" s="99"/>
      <c r="AX37" s="108" t="e">
        <f t="shared" si="60"/>
        <v>#DIV/0!</v>
      </c>
      <c r="AY37" s="128"/>
    </row>
    <row r="38" spans="1:51" ht="0.9" customHeight="1">
      <c r="B38" s="87" t="str">
        <f>IF(AH28="","",AH28)</f>
        <v/>
      </c>
      <c r="C38" s="102" t="str">
        <f t="shared" si="56"/>
        <v>-</v>
      </c>
      <c r="D38" s="89" t="str">
        <f>IF(AF28="","",AF28)</f>
        <v/>
      </c>
      <c r="E38" s="80" t="str">
        <f>IF(AH29="","",AH29)</f>
        <v/>
      </c>
      <c r="F38" s="107" t="str">
        <f t="shared" si="61"/>
        <v>-</v>
      </c>
      <c r="G38" s="84" t="str">
        <f>IF(AF29="","",AF29)</f>
        <v/>
      </c>
      <c r="H38" s="81" t="str">
        <f>IF(AH30="","",AH30)</f>
        <v/>
      </c>
      <c r="I38" s="107" t="str">
        <f t="shared" si="63"/>
        <v>-</v>
      </c>
      <c r="J38" s="81" t="str">
        <f>IF(AF30="","",AF30)</f>
        <v/>
      </c>
      <c r="K38" s="80" t="str">
        <f>IF(AH31="","",AH31)</f>
        <v/>
      </c>
      <c r="L38" s="107" t="str">
        <f t="shared" si="64"/>
        <v>-</v>
      </c>
      <c r="M38" s="84" t="str">
        <f>IF(AF31="","",AF31)</f>
        <v/>
      </c>
      <c r="N38" s="81" t="str">
        <f>IF(AH32="","",AH32)</f>
        <v/>
      </c>
      <c r="O38" s="107" t="str">
        <f t="shared" si="65"/>
        <v>-</v>
      </c>
      <c r="P38" s="81" t="str">
        <f>IF(AF32="","",AF32)</f>
        <v/>
      </c>
      <c r="Q38" s="80" t="str">
        <f>IF(AH33="","",AH33)</f>
        <v/>
      </c>
      <c r="R38" s="107" t="str">
        <f t="shared" si="66"/>
        <v>-</v>
      </c>
      <c r="S38" s="84" t="str">
        <f>IF(AF33="","",AF33)</f>
        <v/>
      </c>
      <c r="T38" s="81" t="str">
        <f>IF(AH34="","",AH34)</f>
        <v/>
      </c>
      <c r="U38" s="107" t="str">
        <f>IF(T38="","-",IF(T38&gt;V38,"○",IF(T38&lt;V38,"●","△")))</f>
        <v>-</v>
      </c>
      <c r="V38" s="81" t="str">
        <f>IF(AF34="","",AF34)</f>
        <v/>
      </c>
      <c r="W38" s="80" t="str">
        <f>IF(AH35="","",AH35)</f>
        <v/>
      </c>
      <c r="X38" s="107" t="str">
        <f>IF(W38="","-",IF(W38&gt;Y38,"○",IF(W38&lt;Y38,"●","△")))</f>
        <v>-</v>
      </c>
      <c r="Y38" s="84" t="str">
        <f>IF(AF35="","",AF35)</f>
        <v/>
      </c>
      <c r="Z38" s="81" t="str">
        <f>IF(AH36="","",AH36)</f>
        <v/>
      </c>
      <c r="AA38" s="107" t="str">
        <f>IF(Z38="","-",IF(Z38&gt;AB38,"○",IF(Z38&lt;AB38,"●","△")))</f>
        <v>-</v>
      </c>
      <c r="AB38" s="81" t="str">
        <f>IF(AF36="","",AF36)</f>
        <v/>
      </c>
      <c r="AC38" s="80" t="str">
        <f>IF(AH37="","",AH37)</f>
        <v/>
      </c>
      <c r="AD38" s="107" t="str">
        <f>IF(AC38="","-",IF(AC38&gt;AE38,"○",IF(AC38&lt;AE38,"●","△")))</f>
        <v>-</v>
      </c>
      <c r="AE38" s="84" t="str">
        <f>IF(AF37="","",AF37)</f>
        <v/>
      </c>
      <c r="AF38" s="70"/>
      <c r="AG38" s="109" t="s">
        <v>78</v>
      </c>
      <c r="AH38" s="70"/>
      <c r="AI38" s="129"/>
      <c r="AJ38" s="122" t="str">
        <f t="shared" si="49"/>
        <v>-</v>
      </c>
      <c r="AK38" s="130"/>
      <c r="AL38" s="124" t="s">
        <v>123</v>
      </c>
      <c r="AM38" s="125">
        <f t="shared" si="57"/>
        <v>0</v>
      </c>
      <c r="AN38" s="125">
        <f t="shared" si="50"/>
        <v>0</v>
      </c>
      <c r="AO38" s="125">
        <f t="shared" si="51"/>
        <v>0</v>
      </c>
      <c r="AP38" s="125">
        <f t="shared" si="52"/>
        <v>0</v>
      </c>
      <c r="AQ38" s="125">
        <f t="shared" si="53"/>
        <v>0</v>
      </c>
      <c r="AR38" s="125">
        <f t="shared" si="54"/>
        <v>0</v>
      </c>
      <c r="AS38" s="125">
        <f t="shared" si="55"/>
        <v>0</v>
      </c>
      <c r="AT38" s="127">
        <f t="shared" si="62"/>
        <v>0</v>
      </c>
      <c r="AU38" s="78">
        <f t="shared" si="58"/>
        <v>1</v>
      </c>
      <c r="AV38" s="22">
        <f t="shared" si="59"/>
        <v>0</v>
      </c>
      <c r="AW38" s="99"/>
      <c r="AX38" s="108" t="e">
        <f t="shared" si="60"/>
        <v>#DIV/0!</v>
      </c>
      <c r="AY38" s="128"/>
    </row>
    <row r="39" spans="1:51" ht="0.9" customHeight="1">
      <c r="B39" s="129" t="str">
        <f>IF(AK28="","",AK28)</f>
        <v/>
      </c>
      <c r="C39" s="133" t="str">
        <f t="shared" si="56"/>
        <v>-</v>
      </c>
      <c r="D39" s="130" t="str">
        <f>IF(AI28="","",AI28)</f>
        <v/>
      </c>
      <c r="E39" s="129" t="str">
        <f>IF(AK29="","",AK29)</f>
        <v/>
      </c>
      <c r="F39" s="133" t="str">
        <f t="shared" si="61"/>
        <v>-</v>
      </c>
      <c r="G39" s="130" t="str">
        <f>IF(AI29="","",AI29)</f>
        <v/>
      </c>
      <c r="H39" s="133" t="str">
        <f>IF(AK30="","",AK30)</f>
        <v/>
      </c>
      <c r="I39" s="133" t="str">
        <f t="shared" si="63"/>
        <v>-</v>
      </c>
      <c r="J39" s="133" t="str">
        <f>IF(AI30="","",AI30)</f>
        <v/>
      </c>
      <c r="K39" s="129" t="str">
        <f>IF(AK31="","",AK31)</f>
        <v/>
      </c>
      <c r="L39" s="133" t="str">
        <f t="shared" si="64"/>
        <v>-</v>
      </c>
      <c r="M39" s="130" t="str">
        <f>IF(AI31="","",AI31)</f>
        <v/>
      </c>
      <c r="N39" s="133" t="str">
        <f>IF(AK32="","",AK32)</f>
        <v/>
      </c>
      <c r="O39" s="133" t="str">
        <f t="shared" si="65"/>
        <v>-</v>
      </c>
      <c r="P39" s="133" t="str">
        <f>IF(AI32="","",AI32)</f>
        <v/>
      </c>
      <c r="Q39" s="129" t="str">
        <f>IF(AK33="","",AK33)</f>
        <v/>
      </c>
      <c r="R39" s="133" t="str">
        <f t="shared" si="66"/>
        <v>-</v>
      </c>
      <c r="S39" s="130" t="str">
        <f>IF(AI33="","",AI33)</f>
        <v/>
      </c>
      <c r="T39" s="133" t="str">
        <f>IF(AK34="","",AK34)</f>
        <v/>
      </c>
      <c r="U39" s="133" t="str">
        <f>IF(T39="","-",IF(T39&gt;V39,"○",IF(T39&lt;V39,"●","△")))</f>
        <v>-</v>
      </c>
      <c r="V39" s="133" t="str">
        <f>IF(AI34="","",AI34)</f>
        <v/>
      </c>
      <c r="W39" s="129" t="str">
        <f>IF(AK35="","",AK35)</f>
        <v/>
      </c>
      <c r="X39" s="133" t="str">
        <f>IF(W39="","-",IF(W39&gt;Y39,"○",IF(W39&lt;Y39,"●","△")))</f>
        <v>-</v>
      </c>
      <c r="Y39" s="130" t="str">
        <f>IF(AI35="","",AI35)</f>
        <v/>
      </c>
      <c r="Z39" s="133" t="str">
        <f>IF(AK36="","",AK36)</f>
        <v/>
      </c>
      <c r="AA39" s="133" t="str">
        <f>IF(Z39="","-",IF(Z39&gt;AB39,"○",IF(Z39&lt;AB39,"●","△")))</f>
        <v>-</v>
      </c>
      <c r="AB39" s="133" t="str">
        <f>IF(AI36="","",AI36)</f>
        <v/>
      </c>
      <c r="AC39" s="129" t="str">
        <f>IF(AK37="","",AK37)</f>
        <v/>
      </c>
      <c r="AD39" s="133" t="str">
        <f>IF(AC39="","-",IF(AC39&gt;AE39,"○",IF(AC39&lt;AE39,"●","△")))</f>
        <v>-</v>
      </c>
      <c r="AE39" s="130" t="str">
        <f>IF(AI37="","",AI37)</f>
        <v/>
      </c>
      <c r="AF39" s="133" t="str">
        <f>IF(AK38="","",AK38)</f>
        <v/>
      </c>
      <c r="AG39" s="133" t="str">
        <f>IF(AF39="","-",IF(AF39&gt;AH39,"○",IF(AF39&lt;AH39,"●","△")))</f>
        <v>-</v>
      </c>
      <c r="AH39" s="133" t="str">
        <f>IF(AI38="","",AI38)</f>
        <v/>
      </c>
      <c r="AI39" s="134"/>
      <c r="AJ39" s="109" t="s">
        <v>78</v>
      </c>
      <c r="AK39" s="135"/>
      <c r="AL39" s="124" t="s">
        <v>124</v>
      </c>
      <c r="AM39" s="136">
        <f>(24-COUNTBLANK(B39:AK39))/2</f>
        <v>0</v>
      </c>
      <c r="AN39" s="136">
        <f t="shared" si="50"/>
        <v>0</v>
      </c>
      <c r="AO39" s="136">
        <f t="shared" si="51"/>
        <v>0</v>
      </c>
      <c r="AP39" s="136">
        <f t="shared" si="52"/>
        <v>0</v>
      </c>
      <c r="AQ39" s="136">
        <f t="shared" si="53"/>
        <v>0</v>
      </c>
      <c r="AR39" s="136">
        <f t="shared" si="54"/>
        <v>0</v>
      </c>
      <c r="AS39" s="125">
        <f t="shared" si="55"/>
        <v>0</v>
      </c>
      <c r="AT39" s="127">
        <f t="shared" si="62"/>
        <v>0</v>
      </c>
      <c r="AU39" s="78">
        <f t="shared" si="58"/>
        <v>1</v>
      </c>
      <c r="AV39" s="22">
        <f t="shared" si="59"/>
        <v>0</v>
      </c>
      <c r="AW39" s="99"/>
      <c r="AX39" s="108" t="e">
        <f t="shared" si="60"/>
        <v>#DIV/0!</v>
      </c>
    </row>
    <row r="40" spans="1:51" ht="0.9" customHeight="1">
      <c r="B40" s="102"/>
      <c r="C40" s="137"/>
      <c r="D40" s="102"/>
      <c r="E40" s="102"/>
      <c r="F40" s="137"/>
      <c r="G40" s="102"/>
      <c r="H40" s="102"/>
      <c r="I40" s="137"/>
      <c r="J40" s="102"/>
      <c r="K40" s="102"/>
      <c r="L40" s="137"/>
      <c r="M40" s="102"/>
      <c r="N40" s="102"/>
      <c r="O40" s="137"/>
      <c r="P40" s="102"/>
      <c r="Q40" s="102"/>
      <c r="R40" s="137"/>
      <c r="S40" s="102"/>
      <c r="T40" s="102"/>
      <c r="U40" s="137"/>
      <c r="V40" s="102"/>
      <c r="W40" s="102"/>
      <c r="X40" s="137"/>
      <c r="Y40" s="102"/>
      <c r="Z40" s="102"/>
      <c r="AA40" s="137"/>
      <c r="AB40" s="102"/>
      <c r="AC40" s="102"/>
      <c r="AD40" s="137"/>
      <c r="AE40" s="102"/>
      <c r="AF40" s="102"/>
      <c r="AG40" s="137"/>
      <c r="AH40" s="102"/>
      <c r="AI40" s="102"/>
      <c r="AJ40" s="137"/>
      <c r="AK40" s="102"/>
      <c r="AL40" s="138"/>
      <c r="AM40" s="126">
        <f>SUM(AM28:AM39)/2</f>
        <v>0</v>
      </c>
      <c r="AN40" s="126">
        <f t="shared" ref="AN40:AR40" si="67">SUM(AN28:AN39)</f>
        <v>0</v>
      </c>
      <c r="AO40" s="126">
        <f t="shared" si="67"/>
        <v>0</v>
      </c>
      <c r="AP40" s="126">
        <f t="shared" si="67"/>
        <v>0</v>
      </c>
      <c r="AQ40" s="126">
        <f t="shared" si="67"/>
        <v>0</v>
      </c>
      <c r="AR40" s="126">
        <f t="shared" si="67"/>
        <v>0</v>
      </c>
      <c r="AS40" s="97">
        <f>AQ40-AR40</f>
        <v>0</v>
      </c>
      <c r="AT40" s="139"/>
      <c r="AU40" s="140"/>
      <c r="AV40" s="99"/>
      <c r="AW40" s="99"/>
      <c r="AX40" s="79"/>
    </row>
    <row r="41" spans="1:51" ht="0.9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96" t="s">
        <v>83</v>
      </c>
      <c r="AM41" s="49"/>
      <c r="AN41" s="22"/>
      <c r="AO41" s="22"/>
      <c r="AP41" s="22"/>
      <c r="AQ41" s="22"/>
      <c r="AR41" s="22"/>
      <c r="AS41" s="22"/>
      <c r="AT41" s="22"/>
      <c r="AU41" s="22"/>
      <c r="AV41" s="22"/>
      <c r="AW41" s="22"/>
    </row>
    <row r="42" spans="1:51" ht="0.9" customHeight="1">
      <c r="A42" s="22"/>
      <c r="B42" s="22" t="s">
        <v>125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49"/>
      <c r="AM42" s="49"/>
      <c r="AN42" s="22"/>
      <c r="AO42" s="22"/>
      <c r="AP42" s="22"/>
      <c r="AQ42" s="22"/>
      <c r="AR42" s="22"/>
      <c r="AS42" s="22"/>
      <c r="AT42" s="22"/>
      <c r="AU42" s="22"/>
      <c r="AV42" s="22"/>
      <c r="AW42" s="22"/>
    </row>
    <row r="43" spans="1:51" ht="0.9" customHeight="1">
      <c r="A43" s="22"/>
      <c r="B43" s="22">
        <f t="shared" ref="B43:B53" si="68">B28</f>
        <v>0</v>
      </c>
      <c r="C43" s="22">
        <f t="shared" ref="C43:C54" si="69">E28</f>
        <v>0</v>
      </c>
      <c r="D43" s="22">
        <f t="shared" ref="D43:D54" si="70">H28</f>
        <v>0</v>
      </c>
      <c r="E43" s="22">
        <f t="shared" ref="E43:E54" si="71">K28</f>
        <v>0</v>
      </c>
      <c r="F43" s="22">
        <f t="shared" ref="F43:F54" si="72">N28</f>
        <v>0</v>
      </c>
      <c r="G43" s="22">
        <f t="shared" ref="G43:G54" si="73">Q28</f>
        <v>0</v>
      </c>
      <c r="H43" s="22">
        <f t="shared" ref="H43:H54" si="74">T28</f>
        <v>0</v>
      </c>
      <c r="I43" s="22">
        <f t="shared" ref="I43:I54" si="75">W28</f>
        <v>0</v>
      </c>
      <c r="J43" s="22">
        <f t="shared" ref="J43:J54" si="76">Z28</f>
        <v>0</v>
      </c>
      <c r="K43" s="22">
        <f t="shared" ref="K43:K54" si="77">AC28</f>
        <v>0</v>
      </c>
      <c r="L43" s="22">
        <f t="shared" ref="L43:L54" si="78">AF28</f>
        <v>0</v>
      </c>
      <c r="M43" s="22">
        <f t="shared" ref="M43:M54" si="79">AI28</f>
        <v>0</v>
      </c>
      <c r="N43" s="22"/>
      <c r="O43" s="326">
        <f t="shared" ref="O43:O54" si="80">COUNTIF(B43:M43,"③")*3+SUM(B43:M43)</f>
        <v>0</v>
      </c>
      <c r="P43" s="326"/>
      <c r="Q43" s="22"/>
      <c r="R43" s="22"/>
      <c r="S43" s="22">
        <f t="shared" ref="S43:S54" si="81">D28</f>
        <v>0</v>
      </c>
      <c r="T43" s="22">
        <f>G28</f>
        <v>0</v>
      </c>
      <c r="U43" s="22">
        <f t="shared" ref="U43:U54" si="82">J28</f>
        <v>0</v>
      </c>
      <c r="V43" s="22">
        <f t="shared" ref="V43:V54" si="83">M28</f>
        <v>0</v>
      </c>
      <c r="W43" s="22">
        <f t="shared" ref="W43:W54" si="84">P28</f>
        <v>0</v>
      </c>
      <c r="X43" s="22">
        <f t="shared" ref="X43:X54" si="85">S28</f>
        <v>0</v>
      </c>
      <c r="Y43" s="22">
        <f t="shared" ref="Y43:Y54" si="86">V28</f>
        <v>0</v>
      </c>
      <c r="Z43" s="22">
        <f t="shared" ref="Z43:Z54" si="87">Y28</f>
        <v>0</v>
      </c>
      <c r="AA43" s="22">
        <f t="shared" ref="AA43:AA54" si="88">AB28</f>
        <v>0</v>
      </c>
      <c r="AB43" s="22">
        <f t="shared" ref="AB43:AB54" si="89">AE28</f>
        <v>0</v>
      </c>
      <c r="AC43" s="22">
        <f t="shared" ref="AC43:AC54" si="90">AH28</f>
        <v>0</v>
      </c>
      <c r="AD43" s="22">
        <f t="shared" ref="AD43:AD54" si="91">AK28</f>
        <v>0</v>
      </c>
      <c r="AE43" s="22"/>
      <c r="AF43" s="326">
        <f t="shared" ref="AF43:AF54" si="92">COUNTIF(S43:AD43,"③")*3+SUM(S43:AD43)</f>
        <v>0</v>
      </c>
      <c r="AG43" s="326"/>
      <c r="AH43" s="326"/>
      <c r="AI43" s="326"/>
      <c r="AJ43" s="22"/>
      <c r="AK43" s="22"/>
      <c r="AL43" s="118"/>
      <c r="AM43" s="22">
        <f>COUNTIF(S43:AD43,"③")</f>
        <v>0</v>
      </c>
      <c r="AN43" s="22"/>
      <c r="AO43" s="22"/>
      <c r="AP43" s="22"/>
      <c r="AQ43" s="22"/>
      <c r="AR43" s="22"/>
      <c r="AS43" s="22"/>
      <c r="AT43" s="22"/>
      <c r="AU43" s="22"/>
      <c r="AV43" s="22"/>
      <c r="AW43" s="22"/>
    </row>
    <row r="44" spans="1:51" ht="0.9" customHeight="1">
      <c r="A44" s="22"/>
      <c r="B44" s="22" t="str">
        <f t="shared" si="68"/>
        <v/>
      </c>
      <c r="C44" s="22">
        <f t="shared" si="69"/>
        <v>0</v>
      </c>
      <c r="D44" s="22">
        <f t="shared" si="70"/>
        <v>0</v>
      </c>
      <c r="E44" s="22">
        <f t="shared" si="71"/>
        <v>0</v>
      </c>
      <c r="F44" s="22">
        <f t="shared" si="72"/>
        <v>0</v>
      </c>
      <c r="G44" s="22">
        <f t="shared" si="73"/>
        <v>0</v>
      </c>
      <c r="H44" s="22">
        <f t="shared" si="74"/>
        <v>0</v>
      </c>
      <c r="I44" s="22">
        <f t="shared" si="75"/>
        <v>0</v>
      </c>
      <c r="J44" s="22">
        <f t="shared" si="76"/>
        <v>0</v>
      </c>
      <c r="K44" s="22">
        <f t="shared" si="77"/>
        <v>0</v>
      </c>
      <c r="L44" s="22">
        <f t="shared" si="78"/>
        <v>0</v>
      </c>
      <c r="M44" s="22">
        <f t="shared" si="79"/>
        <v>0</v>
      </c>
      <c r="N44" s="22"/>
      <c r="O44" s="326">
        <f t="shared" si="80"/>
        <v>0</v>
      </c>
      <c r="P44" s="326"/>
      <c r="Q44" s="22"/>
      <c r="R44" s="22"/>
      <c r="S44" s="22" t="str">
        <f t="shared" si="81"/>
        <v/>
      </c>
      <c r="T44" s="22">
        <f>G29</f>
        <v>0</v>
      </c>
      <c r="U44" s="22">
        <f t="shared" si="82"/>
        <v>0</v>
      </c>
      <c r="V44" s="22">
        <f t="shared" si="83"/>
        <v>0</v>
      </c>
      <c r="W44" s="22">
        <f t="shared" si="84"/>
        <v>0</v>
      </c>
      <c r="X44" s="22">
        <f t="shared" si="85"/>
        <v>0</v>
      </c>
      <c r="Y44" s="22">
        <f t="shared" si="86"/>
        <v>0</v>
      </c>
      <c r="Z44" s="22">
        <f t="shared" si="87"/>
        <v>0</v>
      </c>
      <c r="AA44" s="22">
        <f t="shared" si="88"/>
        <v>0</v>
      </c>
      <c r="AB44" s="22">
        <f t="shared" si="89"/>
        <v>0</v>
      </c>
      <c r="AC44" s="22">
        <f t="shared" si="90"/>
        <v>0</v>
      </c>
      <c r="AD44" s="22">
        <f t="shared" si="91"/>
        <v>0</v>
      </c>
      <c r="AE44" s="22"/>
      <c r="AF44" s="326">
        <f t="shared" si="92"/>
        <v>0</v>
      </c>
      <c r="AG44" s="326"/>
      <c r="AH44" s="326"/>
      <c r="AI44" s="326"/>
      <c r="AJ44" s="22"/>
      <c r="AK44" s="22"/>
      <c r="AL44" s="118"/>
      <c r="AM44" s="22">
        <f t="shared" ref="AM44:AM54" si="93">COUNTIF(S44:AD44,"③")</f>
        <v>0</v>
      </c>
      <c r="AN44" s="22"/>
      <c r="AO44" s="22"/>
      <c r="AP44" s="22"/>
      <c r="AQ44" s="22"/>
      <c r="AR44" s="22"/>
      <c r="AS44" s="22"/>
      <c r="AT44" s="22"/>
      <c r="AU44" s="22"/>
      <c r="AV44" s="22"/>
      <c r="AW44" s="22"/>
    </row>
    <row r="45" spans="1:51" ht="0.9" customHeight="1">
      <c r="A45" s="22"/>
      <c r="B45" s="22" t="str">
        <f t="shared" si="68"/>
        <v/>
      </c>
      <c r="C45" s="22" t="str">
        <f t="shared" si="69"/>
        <v/>
      </c>
      <c r="D45" s="22">
        <f t="shared" si="70"/>
        <v>0</v>
      </c>
      <c r="E45" s="22">
        <f t="shared" si="71"/>
        <v>0</v>
      </c>
      <c r="F45" s="22">
        <f t="shared" si="72"/>
        <v>0</v>
      </c>
      <c r="G45" s="22">
        <f t="shared" si="73"/>
        <v>0</v>
      </c>
      <c r="H45" s="22">
        <f t="shared" si="74"/>
        <v>0</v>
      </c>
      <c r="I45" s="22">
        <f t="shared" si="75"/>
        <v>0</v>
      </c>
      <c r="J45" s="22">
        <f t="shared" si="76"/>
        <v>0</v>
      </c>
      <c r="K45" s="22">
        <f t="shared" si="77"/>
        <v>0</v>
      </c>
      <c r="L45" s="22">
        <f t="shared" si="78"/>
        <v>0</v>
      </c>
      <c r="M45" s="22">
        <f t="shared" si="79"/>
        <v>0</v>
      </c>
      <c r="N45" s="22"/>
      <c r="O45" s="326">
        <f t="shared" si="80"/>
        <v>0</v>
      </c>
      <c r="P45" s="326"/>
      <c r="Q45" s="22"/>
      <c r="R45" s="22"/>
      <c r="S45" s="22" t="str">
        <f t="shared" si="81"/>
        <v/>
      </c>
      <c r="T45" s="22" t="str">
        <f t="shared" ref="T45:T54" si="94">G30</f>
        <v/>
      </c>
      <c r="U45" s="22">
        <f t="shared" si="82"/>
        <v>0</v>
      </c>
      <c r="V45" s="22">
        <f t="shared" si="83"/>
        <v>0</v>
      </c>
      <c r="W45" s="22">
        <f t="shared" si="84"/>
        <v>0</v>
      </c>
      <c r="X45" s="22">
        <f t="shared" si="85"/>
        <v>0</v>
      </c>
      <c r="Y45" s="22">
        <f t="shared" si="86"/>
        <v>0</v>
      </c>
      <c r="Z45" s="22">
        <f t="shared" si="87"/>
        <v>0</v>
      </c>
      <c r="AA45" s="22">
        <f t="shared" si="88"/>
        <v>0</v>
      </c>
      <c r="AB45" s="22">
        <f t="shared" si="89"/>
        <v>0</v>
      </c>
      <c r="AC45" s="22">
        <f t="shared" si="90"/>
        <v>0</v>
      </c>
      <c r="AD45" s="22">
        <f t="shared" si="91"/>
        <v>0</v>
      </c>
      <c r="AE45" s="22"/>
      <c r="AF45" s="326">
        <f t="shared" si="92"/>
        <v>0</v>
      </c>
      <c r="AG45" s="326"/>
      <c r="AH45" s="326"/>
      <c r="AI45" s="326"/>
      <c r="AJ45" s="22"/>
      <c r="AK45" s="22"/>
      <c r="AL45" s="118"/>
      <c r="AM45" s="22">
        <f t="shared" si="93"/>
        <v>0</v>
      </c>
      <c r="AN45" s="22"/>
      <c r="AO45" s="22"/>
      <c r="AP45" s="22"/>
      <c r="AQ45" s="22"/>
      <c r="AR45" s="22"/>
      <c r="AS45" s="22"/>
      <c r="AT45" s="22"/>
      <c r="AU45" s="22"/>
      <c r="AV45" s="22"/>
      <c r="AW45" s="22"/>
    </row>
    <row r="46" spans="1:51" ht="0.9" customHeight="1">
      <c r="A46" s="22"/>
      <c r="B46" s="22" t="str">
        <f t="shared" si="68"/>
        <v/>
      </c>
      <c r="C46" s="22" t="str">
        <f t="shared" si="69"/>
        <v/>
      </c>
      <c r="D46" s="22" t="str">
        <f t="shared" si="70"/>
        <v/>
      </c>
      <c r="E46" s="22">
        <f t="shared" si="71"/>
        <v>0</v>
      </c>
      <c r="F46" s="22">
        <f t="shared" si="72"/>
        <v>0</v>
      </c>
      <c r="G46" s="22">
        <f t="shared" si="73"/>
        <v>0</v>
      </c>
      <c r="H46" s="22">
        <f t="shared" si="74"/>
        <v>0</v>
      </c>
      <c r="I46" s="22">
        <f t="shared" si="75"/>
        <v>0</v>
      </c>
      <c r="J46" s="22">
        <f t="shared" si="76"/>
        <v>0</v>
      </c>
      <c r="K46" s="22">
        <f t="shared" si="77"/>
        <v>0</v>
      </c>
      <c r="L46" s="22">
        <f t="shared" si="78"/>
        <v>0</v>
      </c>
      <c r="M46" s="22">
        <f t="shared" si="79"/>
        <v>0</v>
      </c>
      <c r="N46" s="22"/>
      <c r="O46" s="326">
        <f t="shared" si="80"/>
        <v>0</v>
      </c>
      <c r="P46" s="326"/>
      <c r="Q46" s="22"/>
      <c r="R46" s="22"/>
      <c r="S46" s="22" t="str">
        <f t="shared" si="81"/>
        <v/>
      </c>
      <c r="T46" s="22" t="str">
        <f>G31</f>
        <v/>
      </c>
      <c r="U46" s="22" t="str">
        <f t="shared" si="82"/>
        <v/>
      </c>
      <c r="V46" s="22">
        <f t="shared" si="83"/>
        <v>0</v>
      </c>
      <c r="W46" s="22">
        <f t="shared" si="84"/>
        <v>0</v>
      </c>
      <c r="X46" s="22">
        <f t="shared" si="85"/>
        <v>0</v>
      </c>
      <c r="Y46" s="22">
        <f t="shared" si="86"/>
        <v>0</v>
      </c>
      <c r="Z46" s="22">
        <f t="shared" si="87"/>
        <v>0</v>
      </c>
      <c r="AA46" s="22">
        <f t="shared" si="88"/>
        <v>0</v>
      </c>
      <c r="AB46" s="22">
        <f t="shared" si="89"/>
        <v>0</v>
      </c>
      <c r="AC46" s="22">
        <f t="shared" si="90"/>
        <v>0</v>
      </c>
      <c r="AD46" s="22">
        <f t="shared" si="91"/>
        <v>0</v>
      </c>
      <c r="AE46" s="22"/>
      <c r="AF46" s="326">
        <f t="shared" si="92"/>
        <v>0</v>
      </c>
      <c r="AG46" s="326"/>
      <c r="AH46" s="326"/>
      <c r="AI46" s="326"/>
      <c r="AJ46" s="22"/>
      <c r="AK46" s="22"/>
      <c r="AL46" s="118"/>
      <c r="AM46" s="22">
        <f t="shared" si="93"/>
        <v>0</v>
      </c>
      <c r="AN46" s="22"/>
      <c r="AO46" s="22"/>
      <c r="AP46" s="22"/>
      <c r="AQ46" s="22"/>
      <c r="AR46" s="22"/>
      <c r="AS46" s="22"/>
      <c r="AT46" s="22"/>
      <c r="AU46" s="22"/>
      <c r="AV46" s="22"/>
      <c r="AW46" s="22"/>
    </row>
    <row r="47" spans="1:51" ht="0.9" customHeight="1">
      <c r="A47" s="22"/>
      <c r="B47" s="22" t="str">
        <f t="shared" si="68"/>
        <v/>
      </c>
      <c r="C47" s="22" t="str">
        <f t="shared" si="69"/>
        <v/>
      </c>
      <c r="D47" s="22" t="str">
        <f t="shared" si="70"/>
        <v/>
      </c>
      <c r="E47" s="22" t="str">
        <f t="shared" si="71"/>
        <v/>
      </c>
      <c r="F47" s="22">
        <f t="shared" si="72"/>
        <v>0</v>
      </c>
      <c r="G47" s="22">
        <f t="shared" si="73"/>
        <v>0</v>
      </c>
      <c r="H47" s="22">
        <f t="shared" si="74"/>
        <v>0</v>
      </c>
      <c r="I47" s="22">
        <f t="shared" si="75"/>
        <v>0</v>
      </c>
      <c r="J47" s="22">
        <f t="shared" si="76"/>
        <v>0</v>
      </c>
      <c r="K47" s="22">
        <f t="shared" si="77"/>
        <v>0</v>
      </c>
      <c r="L47" s="22">
        <f t="shared" si="78"/>
        <v>0</v>
      </c>
      <c r="M47" s="22">
        <f t="shared" si="79"/>
        <v>0</v>
      </c>
      <c r="N47" s="22"/>
      <c r="O47" s="326">
        <f t="shared" si="80"/>
        <v>0</v>
      </c>
      <c r="P47" s="326"/>
      <c r="Q47" s="22"/>
      <c r="R47" s="22"/>
      <c r="S47" s="22" t="str">
        <f>D32</f>
        <v/>
      </c>
      <c r="T47" s="22" t="str">
        <f t="shared" si="94"/>
        <v/>
      </c>
      <c r="U47" s="22" t="str">
        <f t="shared" si="82"/>
        <v/>
      </c>
      <c r="V47" s="22" t="str">
        <f t="shared" si="83"/>
        <v/>
      </c>
      <c r="W47" s="22">
        <f t="shared" si="84"/>
        <v>0</v>
      </c>
      <c r="X47" s="22">
        <f t="shared" si="85"/>
        <v>0</v>
      </c>
      <c r="Y47" s="22">
        <f t="shared" si="86"/>
        <v>0</v>
      </c>
      <c r="Z47" s="22">
        <f t="shared" si="87"/>
        <v>0</v>
      </c>
      <c r="AA47" s="22">
        <f t="shared" si="88"/>
        <v>0</v>
      </c>
      <c r="AB47" s="22">
        <f t="shared" si="89"/>
        <v>0</v>
      </c>
      <c r="AC47" s="22">
        <f t="shared" si="90"/>
        <v>0</v>
      </c>
      <c r="AD47" s="22">
        <f t="shared" si="91"/>
        <v>0</v>
      </c>
      <c r="AE47" s="22"/>
      <c r="AF47" s="326">
        <f t="shared" si="92"/>
        <v>0</v>
      </c>
      <c r="AG47" s="326"/>
      <c r="AH47" s="326"/>
      <c r="AI47" s="326"/>
      <c r="AJ47" s="22"/>
      <c r="AK47" s="22"/>
      <c r="AL47" s="118"/>
      <c r="AM47" s="22">
        <f t="shared" si="93"/>
        <v>0</v>
      </c>
      <c r="AN47" s="22"/>
      <c r="AO47" s="22"/>
      <c r="AP47" s="22"/>
      <c r="AQ47" s="22"/>
      <c r="AR47" s="22"/>
      <c r="AS47" s="22"/>
      <c r="AT47" s="22"/>
      <c r="AU47" s="22"/>
      <c r="AV47" s="22"/>
      <c r="AW47" s="22"/>
    </row>
    <row r="48" spans="1:51" ht="0.9" customHeight="1">
      <c r="A48" s="22"/>
      <c r="B48" s="22" t="str">
        <f t="shared" si="68"/>
        <v/>
      </c>
      <c r="C48" s="22" t="str">
        <f t="shared" si="69"/>
        <v/>
      </c>
      <c r="D48" s="22" t="str">
        <f t="shared" si="70"/>
        <v/>
      </c>
      <c r="E48" s="22" t="str">
        <f t="shared" si="71"/>
        <v/>
      </c>
      <c r="F48" s="22" t="str">
        <f t="shared" si="72"/>
        <v/>
      </c>
      <c r="G48" s="22">
        <f t="shared" si="73"/>
        <v>0</v>
      </c>
      <c r="H48" s="22">
        <f t="shared" si="74"/>
        <v>0</v>
      </c>
      <c r="I48" s="22">
        <f t="shared" si="75"/>
        <v>0</v>
      </c>
      <c r="J48" s="22">
        <f t="shared" si="76"/>
        <v>0</v>
      </c>
      <c r="K48" s="22">
        <f t="shared" si="77"/>
        <v>0</v>
      </c>
      <c r="L48" s="22">
        <f t="shared" si="78"/>
        <v>0</v>
      </c>
      <c r="M48" s="22">
        <f t="shared" si="79"/>
        <v>0</v>
      </c>
      <c r="N48" s="22"/>
      <c r="O48" s="326">
        <f t="shared" si="80"/>
        <v>0</v>
      </c>
      <c r="P48" s="326"/>
      <c r="Q48" s="22"/>
      <c r="R48" s="22"/>
      <c r="S48" s="22" t="str">
        <f t="shared" si="81"/>
        <v/>
      </c>
      <c r="T48" s="22" t="str">
        <f t="shared" si="94"/>
        <v/>
      </c>
      <c r="U48" s="22" t="str">
        <f t="shared" si="82"/>
        <v/>
      </c>
      <c r="V48" s="22" t="str">
        <f t="shared" si="83"/>
        <v/>
      </c>
      <c r="W48" s="22" t="str">
        <f t="shared" si="84"/>
        <v/>
      </c>
      <c r="X48" s="22">
        <f t="shared" si="85"/>
        <v>0</v>
      </c>
      <c r="Y48" s="22">
        <f t="shared" si="86"/>
        <v>0</v>
      </c>
      <c r="Z48" s="22">
        <f t="shared" si="87"/>
        <v>0</v>
      </c>
      <c r="AA48" s="22">
        <f t="shared" si="88"/>
        <v>0</v>
      </c>
      <c r="AB48" s="22">
        <f t="shared" si="89"/>
        <v>0</v>
      </c>
      <c r="AC48" s="22">
        <f t="shared" si="90"/>
        <v>0</v>
      </c>
      <c r="AD48" s="22">
        <f t="shared" si="91"/>
        <v>0</v>
      </c>
      <c r="AE48" s="22"/>
      <c r="AF48" s="326">
        <f t="shared" si="92"/>
        <v>0</v>
      </c>
      <c r="AG48" s="326"/>
      <c r="AH48" s="326"/>
      <c r="AI48" s="326"/>
      <c r="AJ48" s="22"/>
      <c r="AK48" s="22"/>
      <c r="AL48" s="118"/>
      <c r="AM48" s="22">
        <f t="shared" si="93"/>
        <v>0</v>
      </c>
      <c r="AN48" s="22"/>
      <c r="AO48" s="22"/>
      <c r="AP48" s="22"/>
      <c r="AQ48" s="22"/>
      <c r="AR48" s="22"/>
      <c r="AS48" s="22"/>
      <c r="AT48" s="22"/>
      <c r="AU48" s="22"/>
      <c r="AV48" s="22"/>
      <c r="AW48" s="22"/>
    </row>
    <row r="49" spans="1:49" ht="0.9" customHeight="1">
      <c r="A49" s="22"/>
      <c r="B49" s="22" t="str">
        <f t="shared" si="68"/>
        <v/>
      </c>
      <c r="C49" s="22" t="str">
        <f t="shared" si="69"/>
        <v/>
      </c>
      <c r="D49" s="22" t="str">
        <f t="shared" si="70"/>
        <v/>
      </c>
      <c r="E49" s="22" t="str">
        <f t="shared" si="71"/>
        <v/>
      </c>
      <c r="F49" s="22" t="str">
        <f t="shared" si="72"/>
        <v/>
      </c>
      <c r="G49" s="22" t="str">
        <f t="shared" si="73"/>
        <v/>
      </c>
      <c r="H49" s="22">
        <f t="shared" si="74"/>
        <v>0</v>
      </c>
      <c r="I49" s="22">
        <f t="shared" si="75"/>
        <v>0</v>
      </c>
      <c r="J49" s="22">
        <f t="shared" si="76"/>
        <v>0</v>
      </c>
      <c r="K49" s="22">
        <f t="shared" si="77"/>
        <v>0</v>
      </c>
      <c r="L49" s="22">
        <f t="shared" si="78"/>
        <v>0</v>
      </c>
      <c r="M49" s="22">
        <f t="shared" si="79"/>
        <v>0</v>
      </c>
      <c r="N49" s="22"/>
      <c r="O49" s="326">
        <f t="shared" si="80"/>
        <v>0</v>
      </c>
      <c r="P49" s="326"/>
      <c r="Q49" s="22"/>
      <c r="R49" s="22"/>
      <c r="S49" s="22" t="str">
        <f t="shared" si="81"/>
        <v/>
      </c>
      <c r="T49" s="22" t="str">
        <f t="shared" si="94"/>
        <v/>
      </c>
      <c r="U49" s="22" t="str">
        <f t="shared" si="82"/>
        <v/>
      </c>
      <c r="V49" s="22" t="str">
        <f t="shared" si="83"/>
        <v/>
      </c>
      <c r="W49" s="22" t="str">
        <f t="shared" si="84"/>
        <v/>
      </c>
      <c r="X49" s="22" t="str">
        <f t="shared" si="85"/>
        <v/>
      </c>
      <c r="Y49" s="22">
        <f t="shared" si="86"/>
        <v>0</v>
      </c>
      <c r="Z49" s="22">
        <f t="shared" si="87"/>
        <v>0</v>
      </c>
      <c r="AA49" s="22">
        <f t="shared" si="88"/>
        <v>0</v>
      </c>
      <c r="AB49" s="22">
        <f t="shared" si="89"/>
        <v>0</v>
      </c>
      <c r="AC49" s="22">
        <f t="shared" si="90"/>
        <v>0</v>
      </c>
      <c r="AD49" s="22">
        <f t="shared" si="91"/>
        <v>0</v>
      </c>
      <c r="AE49" s="22"/>
      <c r="AF49" s="326">
        <f t="shared" si="92"/>
        <v>0</v>
      </c>
      <c r="AG49" s="326"/>
      <c r="AH49" s="326"/>
      <c r="AI49" s="326"/>
      <c r="AJ49" s="22"/>
      <c r="AK49" s="22"/>
      <c r="AL49" s="118"/>
      <c r="AM49" s="22">
        <f t="shared" si="93"/>
        <v>0</v>
      </c>
      <c r="AN49" s="22"/>
      <c r="AO49" s="22"/>
      <c r="AP49" s="22"/>
      <c r="AQ49" s="22"/>
      <c r="AR49" s="22"/>
      <c r="AS49" s="22"/>
      <c r="AT49" s="22"/>
      <c r="AU49" s="22"/>
      <c r="AV49" s="22"/>
      <c r="AW49" s="22"/>
    </row>
    <row r="50" spans="1:49" ht="0.9" customHeight="1">
      <c r="A50" s="22"/>
      <c r="B50" s="22" t="str">
        <f t="shared" si="68"/>
        <v/>
      </c>
      <c r="C50" s="22" t="str">
        <f t="shared" si="69"/>
        <v/>
      </c>
      <c r="D50" s="22" t="str">
        <f t="shared" si="70"/>
        <v/>
      </c>
      <c r="E50" s="22" t="str">
        <f t="shared" si="71"/>
        <v/>
      </c>
      <c r="F50" s="22" t="str">
        <f t="shared" si="72"/>
        <v/>
      </c>
      <c r="G50" s="22" t="str">
        <f t="shared" si="73"/>
        <v/>
      </c>
      <c r="H50" s="22" t="str">
        <f t="shared" si="74"/>
        <v/>
      </c>
      <c r="I50" s="22">
        <f t="shared" si="75"/>
        <v>0</v>
      </c>
      <c r="J50" s="22">
        <f t="shared" si="76"/>
        <v>0</v>
      </c>
      <c r="K50" s="22">
        <f t="shared" si="77"/>
        <v>0</v>
      </c>
      <c r="L50" s="22">
        <f t="shared" si="78"/>
        <v>0</v>
      </c>
      <c r="M50" s="22">
        <f t="shared" si="79"/>
        <v>0</v>
      </c>
      <c r="N50" s="22"/>
      <c r="O50" s="326">
        <f t="shared" si="80"/>
        <v>0</v>
      </c>
      <c r="P50" s="326"/>
      <c r="Q50" s="22"/>
      <c r="R50" s="22"/>
      <c r="S50" s="22" t="str">
        <f t="shared" si="81"/>
        <v/>
      </c>
      <c r="T50" s="22" t="str">
        <f t="shared" si="94"/>
        <v/>
      </c>
      <c r="U50" s="22" t="str">
        <f t="shared" si="82"/>
        <v/>
      </c>
      <c r="V50" s="22" t="str">
        <f t="shared" si="83"/>
        <v/>
      </c>
      <c r="W50" s="22" t="str">
        <f t="shared" si="84"/>
        <v/>
      </c>
      <c r="X50" s="22" t="str">
        <f t="shared" si="85"/>
        <v/>
      </c>
      <c r="Y50" s="22" t="str">
        <f t="shared" si="86"/>
        <v/>
      </c>
      <c r="Z50" s="22">
        <f t="shared" si="87"/>
        <v>0</v>
      </c>
      <c r="AA50" s="22">
        <f t="shared" si="88"/>
        <v>0</v>
      </c>
      <c r="AB50" s="22">
        <f t="shared" si="89"/>
        <v>0</v>
      </c>
      <c r="AC50" s="22">
        <f t="shared" si="90"/>
        <v>0</v>
      </c>
      <c r="AD50" s="22">
        <f t="shared" si="91"/>
        <v>0</v>
      </c>
      <c r="AE50" s="22"/>
      <c r="AF50" s="326">
        <f t="shared" si="92"/>
        <v>0</v>
      </c>
      <c r="AG50" s="326"/>
      <c r="AH50" s="326"/>
      <c r="AI50" s="326"/>
      <c r="AJ50" s="22"/>
      <c r="AK50" s="22"/>
      <c r="AL50" s="118"/>
      <c r="AM50" s="22">
        <f t="shared" si="93"/>
        <v>0</v>
      </c>
      <c r="AN50" s="22"/>
      <c r="AO50" s="22"/>
      <c r="AP50" s="22"/>
      <c r="AQ50" s="22"/>
      <c r="AR50" s="22"/>
      <c r="AS50" s="22"/>
      <c r="AT50" s="22"/>
      <c r="AU50" s="22"/>
      <c r="AV50" s="22"/>
      <c r="AW50" s="22"/>
    </row>
    <row r="51" spans="1:49" ht="0.9" customHeight="1">
      <c r="A51" s="22"/>
      <c r="B51" s="22" t="str">
        <f t="shared" si="68"/>
        <v/>
      </c>
      <c r="C51" s="22" t="str">
        <f t="shared" si="69"/>
        <v/>
      </c>
      <c r="D51" s="22" t="str">
        <f t="shared" si="70"/>
        <v/>
      </c>
      <c r="E51" s="22" t="str">
        <f t="shared" si="71"/>
        <v/>
      </c>
      <c r="F51" s="22" t="str">
        <f t="shared" si="72"/>
        <v/>
      </c>
      <c r="G51" s="22" t="str">
        <f t="shared" si="73"/>
        <v/>
      </c>
      <c r="H51" s="22" t="str">
        <f t="shared" si="74"/>
        <v/>
      </c>
      <c r="I51" s="22" t="str">
        <f t="shared" si="75"/>
        <v/>
      </c>
      <c r="J51" s="22">
        <f t="shared" si="76"/>
        <v>0</v>
      </c>
      <c r="K51" s="22">
        <f t="shared" si="77"/>
        <v>0</v>
      </c>
      <c r="L51" s="22">
        <f t="shared" si="78"/>
        <v>0</v>
      </c>
      <c r="M51" s="22">
        <f t="shared" si="79"/>
        <v>0</v>
      </c>
      <c r="N51" s="22"/>
      <c r="O51" s="326">
        <f t="shared" si="80"/>
        <v>0</v>
      </c>
      <c r="P51" s="326"/>
      <c r="Q51" s="22"/>
      <c r="R51" s="22"/>
      <c r="S51" s="22" t="str">
        <f t="shared" si="81"/>
        <v/>
      </c>
      <c r="T51" s="22" t="str">
        <f t="shared" si="94"/>
        <v/>
      </c>
      <c r="U51" s="22" t="str">
        <f t="shared" si="82"/>
        <v/>
      </c>
      <c r="V51" s="22" t="str">
        <f t="shared" si="83"/>
        <v/>
      </c>
      <c r="W51" s="22" t="str">
        <f t="shared" si="84"/>
        <v/>
      </c>
      <c r="X51" s="22" t="str">
        <f t="shared" si="85"/>
        <v/>
      </c>
      <c r="Y51" s="22" t="str">
        <f t="shared" si="86"/>
        <v/>
      </c>
      <c r="Z51" s="22" t="str">
        <f t="shared" si="87"/>
        <v/>
      </c>
      <c r="AA51" s="22">
        <f t="shared" si="88"/>
        <v>0</v>
      </c>
      <c r="AB51" s="22">
        <f t="shared" si="89"/>
        <v>0</v>
      </c>
      <c r="AC51" s="22">
        <f t="shared" si="90"/>
        <v>0</v>
      </c>
      <c r="AD51" s="22">
        <f t="shared" si="91"/>
        <v>0</v>
      </c>
      <c r="AE51" s="22"/>
      <c r="AF51" s="326">
        <f t="shared" si="92"/>
        <v>0</v>
      </c>
      <c r="AG51" s="326"/>
      <c r="AH51" s="326"/>
      <c r="AI51" s="326"/>
      <c r="AJ51" s="22"/>
      <c r="AK51" s="22"/>
      <c r="AL51" s="118"/>
      <c r="AM51" s="22">
        <f t="shared" si="93"/>
        <v>0</v>
      </c>
      <c r="AN51" s="22"/>
      <c r="AO51" s="22"/>
      <c r="AP51" s="22"/>
      <c r="AQ51" s="22"/>
      <c r="AR51" s="22"/>
      <c r="AS51" s="22"/>
      <c r="AT51" s="22"/>
      <c r="AU51" s="22"/>
      <c r="AV51" s="22"/>
      <c r="AW51" s="22"/>
    </row>
    <row r="52" spans="1:49" ht="0.9" customHeight="1">
      <c r="A52" s="22"/>
      <c r="B52" s="22" t="str">
        <f t="shared" si="68"/>
        <v/>
      </c>
      <c r="C52" s="22" t="str">
        <f t="shared" si="69"/>
        <v/>
      </c>
      <c r="D52" s="22" t="str">
        <f t="shared" si="70"/>
        <v/>
      </c>
      <c r="E52" s="22" t="str">
        <f t="shared" si="71"/>
        <v/>
      </c>
      <c r="F52" s="22" t="str">
        <f t="shared" si="72"/>
        <v/>
      </c>
      <c r="G52" s="22" t="str">
        <f t="shared" si="73"/>
        <v/>
      </c>
      <c r="H52" s="22" t="str">
        <f t="shared" si="74"/>
        <v/>
      </c>
      <c r="I52" s="22" t="str">
        <f t="shared" si="75"/>
        <v/>
      </c>
      <c r="J52" s="22" t="str">
        <f t="shared" si="76"/>
        <v/>
      </c>
      <c r="K52" s="22">
        <f t="shared" si="77"/>
        <v>0</v>
      </c>
      <c r="L52" s="22">
        <f t="shared" si="78"/>
        <v>0</v>
      </c>
      <c r="M52" s="22">
        <f t="shared" si="79"/>
        <v>0</v>
      </c>
      <c r="N52" s="22"/>
      <c r="O52" s="326">
        <f t="shared" si="80"/>
        <v>0</v>
      </c>
      <c r="P52" s="326"/>
      <c r="Q52" s="22"/>
      <c r="R52" s="22"/>
      <c r="S52" s="22" t="str">
        <f t="shared" si="81"/>
        <v/>
      </c>
      <c r="T52" s="22" t="str">
        <f t="shared" si="94"/>
        <v/>
      </c>
      <c r="U52" s="22" t="str">
        <f t="shared" si="82"/>
        <v/>
      </c>
      <c r="V52" s="22" t="str">
        <f t="shared" si="83"/>
        <v/>
      </c>
      <c r="W52" s="22" t="str">
        <f t="shared" si="84"/>
        <v/>
      </c>
      <c r="X52" s="22" t="str">
        <f t="shared" si="85"/>
        <v/>
      </c>
      <c r="Y52" s="22" t="str">
        <f t="shared" si="86"/>
        <v/>
      </c>
      <c r="Z52" s="22" t="str">
        <f t="shared" si="87"/>
        <v/>
      </c>
      <c r="AA52" s="22" t="str">
        <f t="shared" si="88"/>
        <v/>
      </c>
      <c r="AB52" s="22">
        <f t="shared" si="89"/>
        <v>0</v>
      </c>
      <c r="AC52" s="22">
        <f t="shared" si="90"/>
        <v>0</v>
      </c>
      <c r="AD52" s="22">
        <f t="shared" si="91"/>
        <v>0</v>
      </c>
      <c r="AE52" s="22"/>
      <c r="AF52" s="326">
        <f t="shared" si="92"/>
        <v>0</v>
      </c>
      <c r="AG52" s="326"/>
      <c r="AH52" s="326"/>
      <c r="AI52" s="326"/>
      <c r="AJ52" s="22"/>
      <c r="AK52" s="22"/>
      <c r="AL52" s="118"/>
      <c r="AM52" s="22">
        <f t="shared" si="93"/>
        <v>0</v>
      </c>
      <c r="AN52" s="22"/>
      <c r="AO52" s="22"/>
      <c r="AP52" s="22"/>
      <c r="AQ52" s="22"/>
      <c r="AR52" s="22"/>
      <c r="AS52" s="22"/>
      <c r="AT52" s="22"/>
      <c r="AU52" s="22"/>
      <c r="AV52" s="22"/>
      <c r="AW52" s="22"/>
    </row>
    <row r="53" spans="1:49" ht="0.9" customHeight="1">
      <c r="A53" s="22"/>
      <c r="B53" s="22" t="str">
        <f t="shared" si="68"/>
        <v/>
      </c>
      <c r="C53" s="22" t="str">
        <f t="shared" si="69"/>
        <v/>
      </c>
      <c r="D53" s="22" t="str">
        <f t="shared" si="70"/>
        <v/>
      </c>
      <c r="E53" s="22" t="str">
        <f t="shared" si="71"/>
        <v/>
      </c>
      <c r="F53" s="22" t="str">
        <f t="shared" si="72"/>
        <v/>
      </c>
      <c r="G53" s="22" t="str">
        <f t="shared" si="73"/>
        <v/>
      </c>
      <c r="H53" s="22" t="str">
        <f t="shared" si="74"/>
        <v/>
      </c>
      <c r="I53" s="22" t="str">
        <f t="shared" si="75"/>
        <v/>
      </c>
      <c r="J53" s="22" t="str">
        <f t="shared" si="76"/>
        <v/>
      </c>
      <c r="K53" s="22" t="str">
        <f t="shared" si="77"/>
        <v/>
      </c>
      <c r="L53" s="22">
        <f t="shared" si="78"/>
        <v>0</v>
      </c>
      <c r="M53" s="22">
        <f t="shared" si="79"/>
        <v>0</v>
      </c>
      <c r="N53" s="22"/>
      <c r="O53" s="326">
        <f t="shared" si="80"/>
        <v>0</v>
      </c>
      <c r="P53" s="326"/>
      <c r="Q53" s="22"/>
      <c r="R53" s="22"/>
      <c r="S53" s="22" t="str">
        <f t="shared" si="81"/>
        <v/>
      </c>
      <c r="T53" s="22" t="str">
        <f t="shared" si="94"/>
        <v/>
      </c>
      <c r="U53" s="22" t="str">
        <f t="shared" si="82"/>
        <v/>
      </c>
      <c r="V53" s="22" t="str">
        <f t="shared" si="83"/>
        <v/>
      </c>
      <c r="W53" s="22" t="str">
        <f t="shared" si="84"/>
        <v/>
      </c>
      <c r="X53" s="22" t="str">
        <f t="shared" si="85"/>
        <v/>
      </c>
      <c r="Y53" s="22" t="str">
        <f t="shared" si="86"/>
        <v/>
      </c>
      <c r="Z53" s="22" t="str">
        <f t="shared" si="87"/>
        <v/>
      </c>
      <c r="AA53" s="22" t="str">
        <f t="shared" si="88"/>
        <v/>
      </c>
      <c r="AB53" s="22" t="str">
        <f t="shared" si="89"/>
        <v/>
      </c>
      <c r="AC53" s="22">
        <f t="shared" si="90"/>
        <v>0</v>
      </c>
      <c r="AD53" s="22">
        <f t="shared" si="91"/>
        <v>0</v>
      </c>
      <c r="AE53" s="22"/>
      <c r="AF53" s="326">
        <f t="shared" si="92"/>
        <v>0</v>
      </c>
      <c r="AG53" s="326"/>
      <c r="AH53" s="326"/>
      <c r="AI53" s="326"/>
      <c r="AJ53" s="22"/>
      <c r="AK53" s="22"/>
      <c r="AL53" s="118"/>
      <c r="AM53" s="22">
        <f t="shared" si="93"/>
        <v>0</v>
      </c>
      <c r="AN53" s="22"/>
      <c r="AO53" s="22"/>
      <c r="AP53" s="22"/>
      <c r="AQ53" s="22"/>
      <c r="AR53" s="22"/>
      <c r="AS53" s="22"/>
      <c r="AT53" s="22"/>
      <c r="AU53" s="22"/>
      <c r="AV53" s="22"/>
      <c r="AW53" s="22"/>
    </row>
    <row r="54" spans="1:49" ht="0.9" customHeight="1">
      <c r="A54" s="22"/>
      <c r="B54" s="22" t="str">
        <f>B39</f>
        <v/>
      </c>
      <c r="C54" s="22" t="str">
        <f t="shared" si="69"/>
        <v/>
      </c>
      <c r="D54" s="22" t="str">
        <f t="shared" si="70"/>
        <v/>
      </c>
      <c r="E54" s="22" t="str">
        <f t="shared" si="71"/>
        <v/>
      </c>
      <c r="F54" s="22" t="str">
        <f t="shared" si="72"/>
        <v/>
      </c>
      <c r="G54" s="22" t="str">
        <f t="shared" si="73"/>
        <v/>
      </c>
      <c r="H54" s="22" t="str">
        <f t="shared" si="74"/>
        <v/>
      </c>
      <c r="I54" s="22" t="str">
        <f t="shared" si="75"/>
        <v/>
      </c>
      <c r="J54" s="22" t="str">
        <f t="shared" si="76"/>
        <v/>
      </c>
      <c r="K54" s="22" t="str">
        <f t="shared" si="77"/>
        <v/>
      </c>
      <c r="L54" s="22" t="str">
        <f t="shared" si="78"/>
        <v/>
      </c>
      <c r="M54" s="22">
        <f t="shared" si="79"/>
        <v>0</v>
      </c>
      <c r="N54" s="22"/>
      <c r="O54" s="326">
        <f t="shared" si="80"/>
        <v>0</v>
      </c>
      <c r="P54" s="326"/>
      <c r="Q54" s="22"/>
      <c r="R54" s="22"/>
      <c r="S54" s="22" t="str">
        <f t="shared" si="81"/>
        <v/>
      </c>
      <c r="T54" s="22" t="str">
        <f t="shared" si="94"/>
        <v/>
      </c>
      <c r="U54" s="22" t="str">
        <f t="shared" si="82"/>
        <v/>
      </c>
      <c r="V54" s="22" t="str">
        <f t="shared" si="83"/>
        <v/>
      </c>
      <c r="W54" s="22" t="str">
        <f t="shared" si="84"/>
        <v/>
      </c>
      <c r="X54" s="22" t="str">
        <f t="shared" si="85"/>
        <v/>
      </c>
      <c r="Y54" s="22" t="str">
        <f t="shared" si="86"/>
        <v/>
      </c>
      <c r="Z54" s="22" t="str">
        <f t="shared" si="87"/>
        <v/>
      </c>
      <c r="AA54" s="22" t="str">
        <f t="shared" si="88"/>
        <v/>
      </c>
      <c r="AB54" s="22" t="str">
        <f t="shared" si="89"/>
        <v/>
      </c>
      <c r="AC54" s="22" t="str">
        <f t="shared" si="90"/>
        <v/>
      </c>
      <c r="AD54" s="22">
        <f t="shared" si="91"/>
        <v>0</v>
      </c>
      <c r="AE54" s="22"/>
      <c r="AF54" s="326">
        <f t="shared" si="92"/>
        <v>0</v>
      </c>
      <c r="AG54" s="326"/>
      <c r="AH54" s="326"/>
      <c r="AI54" s="326"/>
      <c r="AJ54" s="22"/>
      <c r="AK54" s="22"/>
      <c r="AL54" s="118"/>
      <c r="AM54" s="22">
        <f t="shared" si="93"/>
        <v>0</v>
      </c>
      <c r="AN54" s="22"/>
      <c r="AO54" s="22"/>
      <c r="AP54" s="22"/>
      <c r="AQ54" s="22"/>
      <c r="AR54" s="22"/>
      <c r="AS54" s="22"/>
      <c r="AT54" s="22"/>
      <c r="AU54" s="22"/>
      <c r="AV54" s="22"/>
      <c r="AW54" s="22"/>
    </row>
    <row r="55" spans="1:49" ht="0.9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118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</row>
    <row r="56" spans="1:49" ht="13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95"/>
      <c r="AG56" s="22"/>
      <c r="AH56" s="22"/>
      <c r="AI56" s="22"/>
      <c r="AJ56" s="22"/>
      <c r="AK56" s="22"/>
      <c r="AL56" s="119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</row>
    <row r="57" spans="1:49"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5"/>
      <c r="AG57" s="99"/>
      <c r="AH57" s="99"/>
      <c r="AI57" s="99"/>
      <c r="AJ57" s="99"/>
      <c r="AK57" s="99"/>
      <c r="AL57" s="119"/>
      <c r="AM57" s="99"/>
      <c r="AN57" s="99"/>
      <c r="AO57" s="99"/>
      <c r="AP57" s="99"/>
      <c r="AQ57" s="99"/>
      <c r="AR57" s="99"/>
    </row>
    <row r="58" spans="1:49">
      <c r="AF58" s="95"/>
    </row>
  </sheetData>
  <mergeCells count="87">
    <mergeCell ref="B2:D2"/>
    <mergeCell ref="E2:G2"/>
    <mergeCell ref="H2:J2"/>
    <mergeCell ref="K2:M2"/>
    <mergeCell ref="N2:P2"/>
    <mergeCell ref="T2:V2"/>
    <mergeCell ref="W2:Y2"/>
    <mergeCell ref="Z2:AB2"/>
    <mergeCell ref="AC2:AE2"/>
    <mergeCell ref="M16:N16"/>
    <mergeCell ref="AB16:AC16"/>
    <mergeCell ref="Q2:S2"/>
    <mergeCell ref="Q14:S14"/>
    <mergeCell ref="T14:V14"/>
    <mergeCell ref="W14:Y14"/>
    <mergeCell ref="Z14:AB14"/>
    <mergeCell ref="M17:N17"/>
    <mergeCell ref="AB17:AC17"/>
    <mergeCell ref="M18:N18"/>
    <mergeCell ref="AB18:AC18"/>
    <mergeCell ref="M19:N19"/>
    <mergeCell ref="AB19:AC19"/>
    <mergeCell ref="M20:N20"/>
    <mergeCell ref="AB20:AC20"/>
    <mergeCell ref="M21:N21"/>
    <mergeCell ref="AB21:AC21"/>
    <mergeCell ref="M22:N22"/>
    <mergeCell ref="AB22:AC22"/>
    <mergeCell ref="M23:N23"/>
    <mergeCell ref="AB23:AC23"/>
    <mergeCell ref="M24:N24"/>
    <mergeCell ref="AB24:AC24"/>
    <mergeCell ref="M25:N25"/>
    <mergeCell ref="AB25:AC2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O43:P43"/>
    <mergeCell ref="AF43:AG43"/>
    <mergeCell ref="AH43:AI43"/>
    <mergeCell ref="O44:P44"/>
    <mergeCell ref="AF44:AG44"/>
    <mergeCell ref="AH44:AI44"/>
    <mergeCell ref="O45:P45"/>
    <mergeCell ref="AF45:AG45"/>
    <mergeCell ref="AH45:AI45"/>
    <mergeCell ref="O46:P46"/>
    <mergeCell ref="AF46:AG46"/>
    <mergeCell ref="AH46:AI46"/>
    <mergeCell ref="O47:P47"/>
    <mergeCell ref="AF47:AG47"/>
    <mergeCell ref="AH47:AI47"/>
    <mergeCell ref="O48:P48"/>
    <mergeCell ref="AF48:AG48"/>
    <mergeCell ref="AH48:AI48"/>
    <mergeCell ref="O49:P49"/>
    <mergeCell ref="AF49:AG49"/>
    <mergeCell ref="AH49:AI49"/>
    <mergeCell ref="O50:P50"/>
    <mergeCell ref="AF50:AG50"/>
    <mergeCell ref="AH50:AI50"/>
    <mergeCell ref="O51:P51"/>
    <mergeCell ref="AF51:AG51"/>
    <mergeCell ref="AH51:AI51"/>
    <mergeCell ref="O52:P52"/>
    <mergeCell ref="AF52:AG52"/>
    <mergeCell ref="AH52:AI52"/>
    <mergeCell ref="O53:P53"/>
    <mergeCell ref="AF53:AG53"/>
    <mergeCell ref="AH53:AI53"/>
    <mergeCell ref="O54:P54"/>
    <mergeCell ref="AF54:AG54"/>
    <mergeCell ref="AH54:AI54"/>
    <mergeCell ref="B14:D14"/>
    <mergeCell ref="E14:G14"/>
    <mergeCell ref="H14:J14"/>
    <mergeCell ref="K14:M14"/>
    <mergeCell ref="N14:P1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W97"/>
  <sheetViews>
    <sheetView zoomScaleNormal="100" workbookViewId="0">
      <selection activeCell="V79" sqref="V79"/>
    </sheetView>
  </sheetViews>
  <sheetFormatPr defaultColWidth="14.33203125" defaultRowHeight="13.2"/>
  <cols>
    <col min="1" max="1" width="0.44140625" customWidth="1"/>
    <col min="2" max="2" width="3.44140625" customWidth="1"/>
    <col min="3" max="3" width="13.109375" bestFit="1" customWidth="1"/>
    <col min="4" max="4" width="3.21875" customWidth="1"/>
    <col min="5" max="5" width="6.109375" customWidth="1"/>
    <col min="6" max="6" width="0.88671875" customWidth="1"/>
    <col min="7" max="8" width="6.109375" customWidth="1"/>
    <col min="9" max="9" width="0.88671875" customWidth="1"/>
    <col min="10" max="11" width="6.109375" customWidth="1"/>
    <col min="12" max="12" width="0.88671875" customWidth="1"/>
    <col min="13" max="13" width="6.109375" customWidth="1"/>
    <col min="14" max="14" width="6.6640625" customWidth="1"/>
    <col min="15" max="15" width="0.88671875" customWidth="1"/>
    <col min="16" max="17" width="6.6640625" customWidth="1"/>
    <col min="18" max="18" width="0.88671875" customWidth="1"/>
    <col min="19" max="20" width="6.6640625" customWidth="1"/>
    <col min="21" max="21" width="0.33203125" style="47" customWidth="1"/>
    <col min="22" max="22" width="6.6640625" customWidth="1"/>
    <col min="23" max="23" width="9" customWidth="1"/>
  </cols>
  <sheetData>
    <row r="1" spans="2:23" ht="15.75" customHeight="1">
      <c r="E1" s="356" t="s">
        <v>271</v>
      </c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U1"/>
    </row>
    <row r="2" spans="2:23" ht="12.75" customHeight="1" thickBot="1">
      <c r="R2" s="314" t="s">
        <v>272</v>
      </c>
      <c r="S2" s="314"/>
      <c r="T2" s="314"/>
      <c r="U2" s="314"/>
      <c r="V2" s="314"/>
      <c r="W2" s="22" t="s">
        <v>313</v>
      </c>
    </row>
    <row r="3" spans="2:23" ht="12.75" customHeight="1" thickBot="1">
      <c r="B3" s="24" t="s">
        <v>0</v>
      </c>
      <c r="C3" s="7" t="s">
        <v>1</v>
      </c>
      <c r="D3" s="8"/>
      <c r="E3" s="322" t="s">
        <v>8</v>
      </c>
      <c r="F3" s="316"/>
      <c r="G3" s="323"/>
      <c r="H3" s="315" t="s">
        <v>9</v>
      </c>
      <c r="I3" s="316"/>
      <c r="J3" s="317"/>
      <c r="K3" s="322" t="s">
        <v>10</v>
      </c>
      <c r="L3" s="316"/>
      <c r="M3" s="323"/>
      <c r="N3" s="315" t="s">
        <v>12</v>
      </c>
      <c r="O3" s="316"/>
      <c r="P3" s="317"/>
      <c r="Q3" s="322" t="s">
        <v>11</v>
      </c>
      <c r="R3" s="316"/>
      <c r="S3" s="323"/>
      <c r="T3" s="315" t="s">
        <v>13</v>
      </c>
      <c r="U3" s="316"/>
      <c r="V3" s="324"/>
      <c r="W3" s="9" t="s">
        <v>5</v>
      </c>
    </row>
    <row r="4" spans="2:23" ht="13.5" customHeight="1">
      <c r="B4" s="2"/>
      <c r="C4" s="227" t="s">
        <v>273</v>
      </c>
      <c r="D4" s="19" t="s">
        <v>2</v>
      </c>
      <c r="E4" s="39" t="s">
        <v>41</v>
      </c>
      <c r="F4" s="34" t="s">
        <v>6</v>
      </c>
      <c r="G4" s="40" t="s">
        <v>128</v>
      </c>
      <c r="H4" s="36" t="s">
        <v>145</v>
      </c>
      <c r="I4" s="23" t="s">
        <v>6</v>
      </c>
      <c r="J4" s="37" t="s">
        <v>274</v>
      </c>
      <c r="K4" s="36" t="s">
        <v>143</v>
      </c>
      <c r="L4" s="23" t="s">
        <v>6</v>
      </c>
      <c r="M4" s="37" t="s">
        <v>275</v>
      </c>
      <c r="N4" s="23" t="s">
        <v>276</v>
      </c>
      <c r="O4" s="23" t="s">
        <v>6</v>
      </c>
      <c r="P4" s="23" t="s">
        <v>277</v>
      </c>
      <c r="Q4" s="36"/>
      <c r="R4" s="23" t="s">
        <v>6</v>
      </c>
      <c r="S4" s="37"/>
      <c r="T4" s="23"/>
      <c r="U4" s="23" t="s">
        <v>6</v>
      </c>
      <c r="V4" s="33"/>
      <c r="W4" s="50" t="s">
        <v>278</v>
      </c>
    </row>
    <row r="5" spans="2:23" ht="13.5" customHeight="1">
      <c r="B5" s="11">
        <v>1</v>
      </c>
      <c r="C5" s="12" t="s">
        <v>279</v>
      </c>
      <c r="D5" s="13" t="s">
        <v>3</v>
      </c>
      <c r="E5" s="27"/>
      <c r="F5" s="25" t="s">
        <v>6</v>
      </c>
      <c r="G5" s="26"/>
      <c r="H5" s="27"/>
      <c r="I5" s="25" t="s">
        <v>6</v>
      </c>
      <c r="J5" s="26"/>
      <c r="K5" s="27"/>
      <c r="L5" s="25" t="s">
        <v>6</v>
      </c>
      <c r="M5" s="26"/>
      <c r="N5" s="25"/>
      <c r="O5" s="25" t="s">
        <v>6</v>
      </c>
      <c r="P5" s="25"/>
      <c r="Q5" s="27"/>
      <c r="R5" s="25" t="s">
        <v>6</v>
      </c>
      <c r="S5" s="26"/>
      <c r="T5" s="25"/>
      <c r="U5" s="25" t="s">
        <v>6</v>
      </c>
      <c r="V5" s="28"/>
      <c r="W5" s="4"/>
    </row>
    <row r="6" spans="2:23" ht="13.5" customHeight="1">
      <c r="B6" s="11"/>
      <c r="C6" s="14" t="s">
        <v>145</v>
      </c>
      <c r="D6" s="15" t="s">
        <v>4</v>
      </c>
      <c r="E6" s="311" t="s">
        <v>274</v>
      </c>
      <c r="F6" s="338"/>
      <c r="G6" s="339"/>
      <c r="H6" s="311" t="s">
        <v>128</v>
      </c>
      <c r="I6" s="338"/>
      <c r="J6" s="339"/>
      <c r="K6" s="311" t="s">
        <v>277</v>
      </c>
      <c r="L6" s="338"/>
      <c r="M6" s="339"/>
      <c r="N6" s="311" t="s">
        <v>275</v>
      </c>
      <c r="O6" s="338"/>
      <c r="P6" s="339"/>
      <c r="Q6" s="29"/>
      <c r="R6" s="30"/>
      <c r="S6" s="31"/>
      <c r="T6" s="30"/>
      <c r="U6" s="30"/>
      <c r="V6" s="32"/>
      <c r="W6" s="4"/>
    </row>
    <row r="7" spans="2:23" ht="13.5" customHeight="1" thickBot="1">
      <c r="B7" s="6"/>
      <c r="C7" s="16"/>
      <c r="D7" s="17" t="s">
        <v>7</v>
      </c>
      <c r="E7" s="309" t="s">
        <v>145</v>
      </c>
      <c r="F7" s="307"/>
      <c r="G7" s="310"/>
      <c r="H7" s="309" t="s">
        <v>41</v>
      </c>
      <c r="I7" s="307"/>
      <c r="J7" s="310"/>
      <c r="K7" s="309" t="s">
        <v>276</v>
      </c>
      <c r="L7" s="307"/>
      <c r="M7" s="310"/>
      <c r="N7" s="307" t="s">
        <v>143</v>
      </c>
      <c r="O7" s="307"/>
      <c r="P7" s="307"/>
      <c r="Q7" s="309"/>
      <c r="R7" s="307"/>
      <c r="S7" s="310"/>
      <c r="T7" s="307"/>
      <c r="U7" s="307"/>
      <c r="V7" s="308"/>
      <c r="W7" s="5"/>
    </row>
    <row r="8" spans="2:23" ht="13.5" customHeight="1" thickTop="1" thickBot="1">
      <c r="B8" s="228"/>
      <c r="C8" s="229" t="s">
        <v>1</v>
      </c>
      <c r="D8" s="230"/>
      <c r="E8" s="353" t="s">
        <v>53</v>
      </c>
      <c r="F8" s="351"/>
      <c r="G8" s="354"/>
      <c r="H8" s="350" t="s">
        <v>54</v>
      </c>
      <c r="I8" s="351"/>
      <c r="J8" s="355"/>
      <c r="K8" s="353" t="s">
        <v>55</v>
      </c>
      <c r="L8" s="351"/>
      <c r="M8" s="354"/>
      <c r="N8" s="350" t="s">
        <v>56</v>
      </c>
      <c r="O8" s="351"/>
      <c r="P8" s="355"/>
      <c r="Q8" s="353" t="s">
        <v>57</v>
      </c>
      <c r="R8" s="351"/>
      <c r="S8" s="354"/>
      <c r="T8" s="350" t="s">
        <v>280</v>
      </c>
      <c r="U8" s="351"/>
      <c r="V8" s="352"/>
      <c r="W8" s="9" t="s">
        <v>5</v>
      </c>
    </row>
    <row r="9" spans="2:23" ht="13.5" customHeight="1" thickTop="1">
      <c r="B9" s="164"/>
      <c r="C9" s="227" t="s">
        <v>281</v>
      </c>
      <c r="D9" s="19" t="s">
        <v>2</v>
      </c>
      <c r="E9" s="36" t="s">
        <v>128</v>
      </c>
      <c r="F9" s="23" t="s">
        <v>6</v>
      </c>
      <c r="G9" s="37" t="s">
        <v>274</v>
      </c>
      <c r="H9" s="23" t="s">
        <v>275</v>
      </c>
      <c r="I9" s="23" t="s">
        <v>6</v>
      </c>
      <c r="J9" s="23" t="s">
        <v>277</v>
      </c>
      <c r="K9" s="36" t="s">
        <v>143</v>
      </c>
      <c r="L9" s="23" t="s">
        <v>6</v>
      </c>
      <c r="M9" s="37" t="s">
        <v>107</v>
      </c>
      <c r="N9" s="23" t="s">
        <v>41</v>
      </c>
      <c r="O9" s="23" t="s">
        <v>6</v>
      </c>
      <c r="P9" s="23" t="s">
        <v>276</v>
      </c>
      <c r="Q9" s="36"/>
      <c r="R9" s="23" t="s">
        <v>6</v>
      </c>
      <c r="S9" s="37"/>
      <c r="T9" s="23"/>
      <c r="U9" s="23" t="s">
        <v>6</v>
      </c>
      <c r="V9" s="33"/>
      <c r="W9" s="50" t="s">
        <v>282</v>
      </c>
    </row>
    <row r="10" spans="2:23" ht="13.5" customHeight="1">
      <c r="B10" s="11">
        <v>2</v>
      </c>
      <c r="C10" s="12" t="s">
        <v>283</v>
      </c>
      <c r="D10" s="13" t="s">
        <v>3</v>
      </c>
      <c r="E10" s="27"/>
      <c r="F10" s="25" t="s">
        <v>6</v>
      </c>
      <c r="G10" s="26"/>
      <c r="H10" s="25"/>
      <c r="I10" s="25" t="s">
        <v>6</v>
      </c>
      <c r="J10" s="25"/>
      <c r="K10" s="27"/>
      <c r="L10" s="25" t="s">
        <v>6</v>
      </c>
      <c r="M10" s="26"/>
      <c r="N10" s="25"/>
      <c r="O10" s="25" t="s">
        <v>6</v>
      </c>
      <c r="P10" s="25"/>
      <c r="Q10" s="27"/>
      <c r="R10" s="25" t="s">
        <v>6</v>
      </c>
      <c r="S10" s="26"/>
      <c r="T10" s="25"/>
      <c r="U10" s="25" t="s">
        <v>6</v>
      </c>
      <c r="V10" s="28"/>
      <c r="W10" s="4"/>
    </row>
    <row r="11" spans="2:23" ht="13.5" customHeight="1">
      <c r="B11" s="11"/>
      <c r="C11" s="12" t="s">
        <v>275</v>
      </c>
      <c r="D11" s="15" t="s">
        <v>4</v>
      </c>
      <c r="E11" s="311" t="s">
        <v>277</v>
      </c>
      <c r="F11" s="338"/>
      <c r="G11" s="339"/>
      <c r="H11" s="311" t="s">
        <v>274</v>
      </c>
      <c r="I11" s="338"/>
      <c r="J11" s="339"/>
      <c r="K11" s="311" t="s">
        <v>276</v>
      </c>
      <c r="L11" s="338"/>
      <c r="M11" s="339"/>
      <c r="N11" s="311" t="s">
        <v>107</v>
      </c>
      <c r="O11" s="338"/>
      <c r="P11" s="339"/>
      <c r="Q11" s="29"/>
      <c r="R11" s="30"/>
      <c r="S11" s="31"/>
      <c r="T11" s="30"/>
      <c r="U11" s="30"/>
      <c r="V11" s="32"/>
      <c r="W11" s="4"/>
    </row>
    <row r="12" spans="2:23" ht="13.5" customHeight="1" thickBot="1">
      <c r="B12" s="6"/>
      <c r="C12" s="16"/>
      <c r="D12" s="17" t="s">
        <v>7</v>
      </c>
      <c r="E12" s="309" t="s">
        <v>275</v>
      </c>
      <c r="F12" s="307"/>
      <c r="G12" s="310"/>
      <c r="H12" s="307" t="s">
        <v>128</v>
      </c>
      <c r="I12" s="307"/>
      <c r="J12" s="307"/>
      <c r="K12" s="309" t="s">
        <v>41</v>
      </c>
      <c r="L12" s="307"/>
      <c r="M12" s="310"/>
      <c r="N12" s="307" t="s">
        <v>143</v>
      </c>
      <c r="O12" s="307"/>
      <c r="P12" s="307"/>
      <c r="Q12" s="309"/>
      <c r="R12" s="307"/>
      <c r="S12" s="310"/>
      <c r="T12" s="307"/>
      <c r="U12" s="307"/>
      <c r="V12" s="308"/>
      <c r="W12" s="5"/>
    </row>
    <row r="13" spans="2:23" ht="13.5" customHeight="1" thickTop="1" thickBot="1">
      <c r="B13" s="228"/>
      <c r="C13" s="229" t="s">
        <v>1</v>
      </c>
      <c r="D13" s="230"/>
      <c r="E13" s="353" t="s">
        <v>42</v>
      </c>
      <c r="F13" s="351"/>
      <c r="G13" s="354"/>
      <c r="H13" s="350" t="s">
        <v>43</v>
      </c>
      <c r="I13" s="351"/>
      <c r="J13" s="355"/>
      <c r="K13" s="353" t="s">
        <v>44</v>
      </c>
      <c r="L13" s="351"/>
      <c r="M13" s="354"/>
      <c r="N13" s="350" t="s">
        <v>45</v>
      </c>
      <c r="O13" s="351"/>
      <c r="P13" s="355"/>
      <c r="Q13" s="353" t="s">
        <v>46</v>
      </c>
      <c r="R13" s="351"/>
      <c r="S13" s="354"/>
      <c r="T13" s="350" t="s">
        <v>219</v>
      </c>
      <c r="U13" s="351"/>
      <c r="V13" s="352"/>
      <c r="W13" s="9" t="s">
        <v>5</v>
      </c>
    </row>
    <row r="14" spans="2:23" ht="13.5" customHeight="1" thickTop="1">
      <c r="B14" s="2"/>
      <c r="C14" s="231" t="s">
        <v>284</v>
      </c>
      <c r="D14" s="10" t="s">
        <v>2</v>
      </c>
      <c r="E14" s="232" t="s">
        <v>107</v>
      </c>
      <c r="F14" s="233" t="s">
        <v>6</v>
      </c>
      <c r="G14" s="234" t="s">
        <v>41</v>
      </c>
      <c r="H14" s="36" t="s">
        <v>276</v>
      </c>
      <c r="I14" s="23" t="s">
        <v>6</v>
      </c>
      <c r="J14" s="37" t="s">
        <v>145</v>
      </c>
      <c r="K14" s="36" t="s">
        <v>277</v>
      </c>
      <c r="L14" s="23" t="s">
        <v>6</v>
      </c>
      <c r="M14" s="37" t="s">
        <v>143</v>
      </c>
      <c r="N14" s="23" t="s">
        <v>274</v>
      </c>
      <c r="O14" s="23" t="s">
        <v>6</v>
      </c>
      <c r="P14" s="23" t="s">
        <v>275</v>
      </c>
      <c r="Q14" s="36"/>
      <c r="R14" s="23" t="s">
        <v>6</v>
      </c>
      <c r="S14" s="37"/>
      <c r="T14" s="23"/>
      <c r="U14" s="23" t="s">
        <v>6</v>
      </c>
      <c r="V14" s="33"/>
      <c r="W14" s="50" t="s">
        <v>285</v>
      </c>
    </row>
    <row r="15" spans="2:23" ht="13.5" customHeight="1">
      <c r="B15" s="11">
        <v>3</v>
      </c>
      <c r="C15" s="12" t="s">
        <v>286</v>
      </c>
      <c r="D15" s="13" t="s">
        <v>3</v>
      </c>
      <c r="E15" s="27"/>
      <c r="F15" s="25" t="s">
        <v>6</v>
      </c>
      <c r="G15" s="26"/>
      <c r="H15" s="27"/>
      <c r="I15" s="25" t="s">
        <v>6</v>
      </c>
      <c r="J15" s="26"/>
      <c r="K15" s="27"/>
      <c r="L15" s="25" t="s">
        <v>6</v>
      </c>
      <c r="M15" s="26"/>
      <c r="N15" s="25"/>
      <c r="O15" s="25" t="s">
        <v>6</v>
      </c>
      <c r="P15" s="25"/>
      <c r="Q15" s="27"/>
      <c r="R15" s="25" t="s">
        <v>6</v>
      </c>
      <c r="S15" s="26"/>
      <c r="T15" s="25"/>
      <c r="U15" s="25" t="s">
        <v>6</v>
      </c>
      <c r="V15" s="28"/>
      <c r="W15" s="4"/>
    </row>
    <row r="16" spans="2:23" ht="13.5" customHeight="1">
      <c r="B16" s="11"/>
      <c r="C16" s="12" t="s">
        <v>287</v>
      </c>
      <c r="D16" s="15" t="s">
        <v>4</v>
      </c>
      <c r="E16" s="311" t="s">
        <v>145</v>
      </c>
      <c r="F16" s="338"/>
      <c r="G16" s="339"/>
      <c r="H16" s="311" t="s">
        <v>41</v>
      </c>
      <c r="I16" s="338"/>
      <c r="J16" s="339"/>
      <c r="K16" s="311" t="s">
        <v>275</v>
      </c>
      <c r="L16" s="338"/>
      <c r="M16" s="339"/>
      <c r="N16" s="311" t="s">
        <v>143</v>
      </c>
      <c r="O16" s="338"/>
      <c r="P16" s="339"/>
      <c r="Q16" s="29"/>
      <c r="R16" s="30"/>
      <c r="S16" s="31"/>
      <c r="T16" s="30"/>
      <c r="U16" s="30"/>
      <c r="V16" s="32"/>
      <c r="W16" s="4"/>
    </row>
    <row r="17" spans="2:23" ht="13.5" customHeight="1" thickBot="1">
      <c r="B17" s="6"/>
      <c r="C17" s="16"/>
      <c r="D17" s="17" t="s">
        <v>7</v>
      </c>
      <c r="E17" s="309" t="s">
        <v>276</v>
      </c>
      <c r="F17" s="307"/>
      <c r="G17" s="310"/>
      <c r="H17" s="309" t="s">
        <v>107</v>
      </c>
      <c r="I17" s="307"/>
      <c r="J17" s="310"/>
      <c r="K17" s="309" t="s">
        <v>274</v>
      </c>
      <c r="L17" s="307"/>
      <c r="M17" s="310"/>
      <c r="N17" s="307" t="s">
        <v>277</v>
      </c>
      <c r="O17" s="307"/>
      <c r="P17" s="307"/>
      <c r="Q17" s="309"/>
      <c r="R17" s="307"/>
      <c r="S17" s="310"/>
      <c r="T17" s="307"/>
      <c r="U17" s="307"/>
      <c r="V17" s="308"/>
      <c r="W17" s="5"/>
    </row>
    <row r="18" spans="2:23" ht="13.5" customHeight="1" thickTop="1">
      <c r="B18" s="2"/>
      <c r="C18" s="231" t="s">
        <v>288</v>
      </c>
      <c r="D18" s="10" t="s">
        <v>2</v>
      </c>
      <c r="E18" s="36" t="s">
        <v>275</v>
      </c>
      <c r="F18" s="23" t="s">
        <v>6</v>
      </c>
      <c r="G18" s="37" t="s">
        <v>276</v>
      </c>
      <c r="H18" s="36" t="s">
        <v>274</v>
      </c>
      <c r="I18" s="23" t="s">
        <v>6</v>
      </c>
      <c r="J18" s="37" t="s">
        <v>277</v>
      </c>
      <c r="K18" s="23" t="s">
        <v>128</v>
      </c>
      <c r="L18" s="23" t="s">
        <v>6</v>
      </c>
      <c r="M18" s="23" t="s">
        <v>107</v>
      </c>
      <c r="N18" s="232" t="s">
        <v>143</v>
      </c>
      <c r="O18" s="233" t="s">
        <v>6</v>
      </c>
      <c r="P18" s="234" t="s">
        <v>145</v>
      </c>
      <c r="Q18" s="36"/>
      <c r="R18" s="23" t="s">
        <v>6</v>
      </c>
      <c r="S18" s="37"/>
      <c r="T18" s="23"/>
      <c r="U18" s="23" t="s">
        <v>6</v>
      </c>
      <c r="V18" s="33"/>
      <c r="W18" s="50" t="s">
        <v>289</v>
      </c>
    </row>
    <row r="19" spans="2:23" ht="13.5" customHeight="1">
      <c r="B19" s="11">
        <v>5</v>
      </c>
      <c r="C19" s="12" t="s">
        <v>290</v>
      </c>
      <c r="D19" s="13" t="s">
        <v>3</v>
      </c>
      <c r="E19" s="27"/>
      <c r="F19" s="25" t="s">
        <v>6</v>
      </c>
      <c r="G19" s="26"/>
      <c r="H19" s="27"/>
      <c r="I19" s="25" t="s">
        <v>6</v>
      </c>
      <c r="J19" s="26"/>
      <c r="K19" s="25"/>
      <c r="L19" s="25" t="s">
        <v>6</v>
      </c>
      <c r="M19" s="25"/>
      <c r="N19" s="27"/>
      <c r="O19" s="25" t="s">
        <v>6</v>
      </c>
      <c r="P19" s="26"/>
      <c r="Q19" s="27"/>
      <c r="R19" s="25" t="s">
        <v>6</v>
      </c>
      <c r="S19" s="26"/>
      <c r="T19" s="25"/>
      <c r="U19" s="25" t="s">
        <v>6</v>
      </c>
      <c r="V19" s="28"/>
      <c r="W19" s="4"/>
    </row>
    <row r="20" spans="2:23" ht="13.5" customHeight="1">
      <c r="B20" s="11"/>
      <c r="C20" s="14" t="s">
        <v>108</v>
      </c>
      <c r="D20" s="15" t="s">
        <v>4</v>
      </c>
      <c r="E20" s="311" t="s">
        <v>277</v>
      </c>
      <c r="F20" s="338"/>
      <c r="G20" s="338"/>
      <c r="H20" s="311" t="s">
        <v>276</v>
      </c>
      <c r="I20" s="338"/>
      <c r="J20" s="339"/>
      <c r="K20" s="311" t="s">
        <v>145</v>
      </c>
      <c r="L20" s="338"/>
      <c r="M20" s="339"/>
      <c r="N20" s="311" t="s">
        <v>107</v>
      </c>
      <c r="O20" s="338"/>
      <c r="P20" s="339"/>
      <c r="Q20" s="311"/>
      <c r="R20" s="338"/>
      <c r="S20" s="339"/>
      <c r="T20" s="30"/>
      <c r="U20" s="30"/>
      <c r="V20" s="32"/>
      <c r="W20" s="4"/>
    </row>
    <row r="21" spans="2:23" ht="13.5" customHeight="1" thickBot="1">
      <c r="B21" s="6"/>
      <c r="C21" s="16"/>
      <c r="D21" s="17" t="s">
        <v>7</v>
      </c>
      <c r="E21" s="309" t="s">
        <v>274</v>
      </c>
      <c r="F21" s="307"/>
      <c r="G21" s="307"/>
      <c r="H21" s="309" t="s">
        <v>275</v>
      </c>
      <c r="I21" s="307"/>
      <c r="J21" s="310"/>
      <c r="K21" s="309" t="s">
        <v>143</v>
      </c>
      <c r="L21" s="307"/>
      <c r="M21" s="310"/>
      <c r="N21" s="309" t="s">
        <v>128</v>
      </c>
      <c r="O21" s="307"/>
      <c r="P21" s="310"/>
      <c r="Q21" s="309"/>
      <c r="R21" s="307"/>
      <c r="S21" s="310"/>
      <c r="T21" s="307"/>
      <c r="U21" s="307"/>
      <c r="V21" s="308"/>
      <c r="W21" s="5"/>
    </row>
    <row r="22" spans="2:23" ht="13.5" customHeight="1" thickTop="1">
      <c r="B22" s="2"/>
      <c r="C22" s="231" t="s">
        <v>291</v>
      </c>
      <c r="D22" s="10" t="s">
        <v>2</v>
      </c>
      <c r="E22" s="36" t="s">
        <v>41</v>
      </c>
      <c r="F22" s="23" t="s">
        <v>6</v>
      </c>
      <c r="G22" s="37" t="s">
        <v>143</v>
      </c>
      <c r="H22" s="23" t="s">
        <v>145</v>
      </c>
      <c r="I22" s="23" t="s">
        <v>6</v>
      </c>
      <c r="J22" s="23" t="s">
        <v>275</v>
      </c>
      <c r="K22" s="36" t="s">
        <v>276</v>
      </c>
      <c r="L22" s="23" t="s">
        <v>6</v>
      </c>
      <c r="M22" s="37" t="s">
        <v>128</v>
      </c>
      <c r="N22" s="23" t="s">
        <v>107</v>
      </c>
      <c r="O22" s="23" t="s">
        <v>6</v>
      </c>
      <c r="P22" s="23" t="s">
        <v>274</v>
      </c>
      <c r="Q22" s="36"/>
      <c r="R22" s="23" t="s">
        <v>6</v>
      </c>
      <c r="S22" s="37"/>
      <c r="T22" s="23"/>
      <c r="U22" s="23" t="s">
        <v>6</v>
      </c>
      <c r="V22" s="33"/>
      <c r="W22" s="3" t="s">
        <v>292</v>
      </c>
    </row>
    <row r="23" spans="2:23" ht="13.5" customHeight="1">
      <c r="B23" s="11">
        <v>6</v>
      </c>
      <c r="C23" s="12" t="s">
        <v>279</v>
      </c>
      <c r="D23" s="13" t="s">
        <v>3</v>
      </c>
      <c r="E23" s="27"/>
      <c r="F23" s="25" t="s">
        <v>6</v>
      </c>
      <c r="G23" s="26"/>
      <c r="H23" s="25"/>
      <c r="I23" s="25" t="s">
        <v>6</v>
      </c>
      <c r="J23" s="25"/>
      <c r="K23" s="27"/>
      <c r="L23" s="25" t="s">
        <v>6</v>
      </c>
      <c r="M23" s="26"/>
      <c r="N23" s="25"/>
      <c r="O23" s="25" t="s">
        <v>6</v>
      </c>
      <c r="P23" s="25"/>
      <c r="Q23" s="27"/>
      <c r="R23" s="25" t="s">
        <v>6</v>
      </c>
      <c r="S23" s="26"/>
      <c r="T23" s="25"/>
      <c r="U23" s="25" t="s">
        <v>6</v>
      </c>
      <c r="V23" s="28"/>
      <c r="W23" s="4"/>
    </row>
    <row r="24" spans="2:23" ht="13.5" customHeight="1">
      <c r="B24" s="11"/>
      <c r="C24" s="14" t="s">
        <v>145</v>
      </c>
      <c r="D24" s="15" t="s">
        <v>4</v>
      </c>
      <c r="E24" s="311" t="s">
        <v>275</v>
      </c>
      <c r="F24" s="338"/>
      <c r="G24" s="339"/>
      <c r="H24" s="311" t="s">
        <v>143</v>
      </c>
      <c r="I24" s="338"/>
      <c r="J24" s="339"/>
      <c r="K24" s="311" t="s">
        <v>274</v>
      </c>
      <c r="L24" s="338"/>
      <c r="M24" s="339"/>
      <c r="N24" s="311" t="s">
        <v>128</v>
      </c>
      <c r="O24" s="338"/>
      <c r="P24" s="339"/>
      <c r="Q24" s="29"/>
      <c r="R24" s="30"/>
      <c r="S24" s="31"/>
      <c r="T24" s="30"/>
      <c r="U24" s="30"/>
      <c r="V24" s="32"/>
      <c r="W24" s="4"/>
    </row>
    <row r="25" spans="2:23" ht="13.5" customHeight="1" thickBot="1">
      <c r="B25" s="6"/>
      <c r="C25" s="16"/>
      <c r="D25" s="17" t="s">
        <v>7</v>
      </c>
      <c r="E25" s="309" t="s">
        <v>145</v>
      </c>
      <c r="F25" s="307"/>
      <c r="G25" s="310"/>
      <c r="H25" s="307" t="s">
        <v>41</v>
      </c>
      <c r="I25" s="307"/>
      <c r="J25" s="307"/>
      <c r="K25" s="309" t="s">
        <v>107</v>
      </c>
      <c r="L25" s="307"/>
      <c r="M25" s="310"/>
      <c r="N25" s="307" t="s">
        <v>276</v>
      </c>
      <c r="O25" s="307"/>
      <c r="P25" s="307"/>
      <c r="Q25" s="309"/>
      <c r="R25" s="307"/>
      <c r="S25" s="310"/>
      <c r="T25" s="307"/>
      <c r="U25" s="307"/>
      <c r="V25" s="308"/>
      <c r="W25" s="5"/>
    </row>
    <row r="26" spans="2:23" ht="13.5" customHeight="1" thickTop="1" thickBot="1">
      <c r="B26" s="228"/>
      <c r="C26" s="229" t="s">
        <v>1</v>
      </c>
      <c r="D26" s="230"/>
      <c r="E26" s="353" t="s">
        <v>53</v>
      </c>
      <c r="F26" s="351"/>
      <c r="G26" s="354"/>
      <c r="H26" s="350" t="s">
        <v>54</v>
      </c>
      <c r="I26" s="351"/>
      <c r="J26" s="355"/>
      <c r="K26" s="353" t="s">
        <v>55</v>
      </c>
      <c r="L26" s="351"/>
      <c r="M26" s="354"/>
      <c r="N26" s="350" t="s">
        <v>56</v>
      </c>
      <c r="O26" s="351"/>
      <c r="P26" s="355"/>
      <c r="Q26" s="353" t="s">
        <v>57</v>
      </c>
      <c r="R26" s="351"/>
      <c r="S26" s="354"/>
      <c r="T26" s="350" t="s">
        <v>280</v>
      </c>
      <c r="U26" s="351"/>
      <c r="V26" s="352"/>
      <c r="W26" s="9" t="s">
        <v>5</v>
      </c>
    </row>
    <row r="27" spans="2:23" ht="13.5" customHeight="1" thickTop="1">
      <c r="B27" s="2"/>
      <c r="C27" s="227" t="s">
        <v>293</v>
      </c>
      <c r="D27" s="19" t="s">
        <v>2</v>
      </c>
      <c r="E27" s="232" t="s">
        <v>143</v>
      </c>
      <c r="F27" s="233" t="s">
        <v>6</v>
      </c>
      <c r="G27" s="234" t="s">
        <v>274</v>
      </c>
      <c r="H27" s="36" t="s">
        <v>275</v>
      </c>
      <c r="I27" s="23" t="s">
        <v>6</v>
      </c>
      <c r="J27" s="37" t="s">
        <v>128</v>
      </c>
      <c r="K27" s="36" t="s">
        <v>41</v>
      </c>
      <c r="L27" s="23" t="s">
        <v>6</v>
      </c>
      <c r="M27" s="37" t="s">
        <v>277</v>
      </c>
      <c r="N27" s="23" t="s">
        <v>145</v>
      </c>
      <c r="O27" s="23" t="s">
        <v>6</v>
      </c>
      <c r="P27" s="23" t="s">
        <v>107</v>
      </c>
      <c r="Q27" s="36"/>
      <c r="R27" s="23" t="s">
        <v>6</v>
      </c>
      <c r="S27" s="37"/>
      <c r="T27" s="23"/>
      <c r="U27" s="23" t="s">
        <v>6</v>
      </c>
      <c r="V27" s="33"/>
      <c r="W27" s="3" t="s">
        <v>294</v>
      </c>
    </row>
    <row r="28" spans="2:23" ht="13.5" customHeight="1">
      <c r="B28" s="11">
        <v>7</v>
      </c>
      <c r="C28" s="12" t="s">
        <v>283</v>
      </c>
      <c r="D28" s="13" t="s">
        <v>3</v>
      </c>
      <c r="E28" s="27"/>
      <c r="F28" s="25" t="s">
        <v>6</v>
      </c>
      <c r="G28" s="26"/>
      <c r="H28" s="27"/>
      <c r="I28" s="25" t="s">
        <v>6</v>
      </c>
      <c r="J28" s="26"/>
      <c r="K28" s="27"/>
      <c r="L28" s="25" t="s">
        <v>6</v>
      </c>
      <c r="M28" s="26"/>
      <c r="N28" s="25"/>
      <c r="O28" s="25" t="s">
        <v>6</v>
      </c>
      <c r="P28" s="25"/>
      <c r="Q28" s="27"/>
      <c r="R28" s="25" t="s">
        <v>6</v>
      </c>
      <c r="S28" s="26"/>
      <c r="T28" s="25"/>
      <c r="U28" s="25" t="s">
        <v>6</v>
      </c>
      <c r="V28" s="28"/>
      <c r="W28" s="4"/>
    </row>
    <row r="29" spans="2:23" ht="13.5" customHeight="1">
      <c r="B29" s="11"/>
      <c r="C29" s="12" t="s">
        <v>275</v>
      </c>
      <c r="D29" s="15" t="s">
        <v>4</v>
      </c>
      <c r="E29" s="311" t="s">
        <v>128</v>
      </c>
      <c r="F29" s="338"/>
      <c r="G29" s="339"/>
      <c r="H29" s="311" t="s">
        <v>274</v>
      </c>
      <c r="I29" s="338"/>
      <c r="J29" s="339"/>
      <c r="K29" s="311" t="s">
        <v>107</v>
      </c>
      <c r="L29" s="338"/>
      <c r="M29" s="339"/>
      <c r="N29" s="311" t="s">
        <v>277</v>
      </c>
      <c r="O29" s="338"/>
      <c r="P29" s="339"/>
      <c r="Q29" s="29"/>
      <c r="R29" s="30"/>
      <c r="S29" s="31"/>
      <c r="T29" s="30"/>
      <c r="U29" s="30"/>
      <c r="V29" s="32"/>
      <c r="W29" s="4"/>
    </row>
    <row r="30" spans="2:23" ht="13.5" customHeight="1" thickBot="1">
      <c r="B30" s="6"/>
      <c r="C30" s="16"/>
      <c r="D30" s="17" t="s">
        <v>7</v>
      </c>
      <c r="E30" s="309" t="s">
        <v>275</v>
      </c>
      <c r="F30" s="307"/>
      <c r="G30" s="310"/>
      <c r="H30" s="309" t="s">
        <v>143</v>
      </c>
      <c r="I30" s="307"/>
      <c r="J30" s="310"/>
      <c r="K30" s="309" t="s">
        <v>145</v>
      </c>
      <c r="L30" s="307"/>
      <c r="M30" s="310"/>
      <c r="N30" s="307" t="s">
        <v>41</v>
      </c>
      <c r="O30" s="307"/>
      <c r="P30" s="307"/>
      <c r="Q30" s="309"/>
      <c r="R30" s="307"/>
      <c r="S30" s="310"/>
      <c r="T30" s="307"/>
      <c r="U30" s="307"/>
      <c r="V30" s="308"/>
      <c r="W30" s="5"/>
    </row>
    <row r="31" spans="2:23" ht="13.5" customHeight="1" thickTop="1">
      <c r="B31" s="2"/>
      <c r="C31" s="227" t="s">
        <v>295</v>
      </c>
      <c r="D31" s="19" t="s">
        <v>2</v>
      </c>
      <c r="E31" s="36"/>
      <c r="F31" s="23" t="s">
        <v>6</v>
      </c>
      <c r="G31" s="37"/>
      <c r="H31" s="23"/>
      <c r="I31" s="23" t="s">
        <v>6</v>
      </c>
      <c r="J31" s="23"/>
      <c r="K31" s="36"/>
      <c r="L31" s="23" t="s">
        <v>6</v>
      </c>
      <c r="M31" s="37"/>
      <c r="N31" s="23"/>
      <c r="O31" s="23" t="s">
        <v>6</v>
      </c>
      <c r="P31" s="23"/>
      <c r="Q31" s="36"/>
      <c r="R31" s="23" t="s">
        <v>6</v>
      </c>
      <c r="S31" s="37"/>
      <c r="T31" s="23"/>
      <c r="U31" s="23" t="s">
        <v>6</v>
      </c>
      <c r="V31" s="33"/>
      <c r="W31" s="3"/>
    </row>
    <row r="32" spans="2:23" ht="13.5" customHeight="1">
      <c r="B32" s="11">
        <v>8</v>
      </c>
      <c r="C32" s="12" t="s">
        <v>283</v>
      </c>
      <c r="D32" s="13" t="s">
        <v>3</v>
      </c>
      <c r="E32" s="27"/>
      <c r="F32" s="25" t="s">
        <v>6</v>
      </c>
      <c r="G32" s="26"/>
      <c r="H32" s="25"/>
      <c r="I32" s="25" t="s">
        <v>6</v>
      </c>
      <c r="J32" s="25"/>
      <c r="K32" s="27"/>
      <c r="L32" s="25" t="s">
        <v>6</v>
      </c>
      <c r="M32" s="26"/>
      <c r="N32" s="25"/>
      <c r="O32" s="25" t="s">
        <v>6</v>
      </c>
      <c r="P32" s="25"/>
      <c r="Q32" s="27"/>
      <c r="R32" s="25" t="s">
        <v>6</v>
      </c>
      <c r="S32" s="26"/>
      <c r="T32" s="25"/>
      <c r="U32" s="25" t="s">
        <v>6</v>
      </c>
      <c r="V32" s="28"/>
      <c r="W32" s="4"/>
    </row>
    <row r="33" spans="2:23" ht="13.5" customHeight="1">
      <c r="B33" s="11"/>
      <c r="C33" s="12" t="s">
        <v>275</v>
      </c>
      <c r="D33" s="15" t="s">
        <v>4</v>
      </c>
      <c r="E33" s="29"/>
      <c r="F33" s="30"/>
      <c r="G33" s="31"/>
      <c r="H33" s="30"/>
      <c r="I33" s="30"/>
      <c r="J33" s="30"/>
      <c r="K33" s="29"/>
      <c r="L33" s="30"/>
      <c r="M33" s="31"/>
      <c r="N33" s="30"/>
      <c r="O33" s="30"/>
      <c r="P33" s="30"/>
      <c r="Q33" s="29"/>
      <c r="R33" s="30"/>
      <c r="S33" s="31"/>
      <c r="T33" s="30"/>
      <c r="U33" s="30"/>
      <c r="V33" s="32"/>
      <c r="W33" s="4"/>
    </row>
    <row r="34" spans="2:23" ht="13.5" customHeight="1" thickBot="1">
      <c r="B34" s="6"/>
      <c r="C34" s="16"/>
      <c r="D34" s="17" t="s">
        <v>7</v>
      </c>
      <c r="E34" s="309"/>
      <c r="F34" s="307"/>
      <c r="G34" s="310"/>
      <c r="H34" s="307"/>
      <c r="I34" s="307"/>
      <c r="J34" s="307"/>
      <c r="K34" s="309"/>
      <c r="L34" s="307"/>
      <c r="M34" s="310"/>
      <c r="N34" s="307"/>
      <c r="O34" s="307"/>
      <c r="P34" s="307"/>
      <c r="Q34" s="309"/>
      <c r="R34" s="307"/>
      <c r="S34" s="310"/>
      <c r="T34" s="307"/>
      <c r="U34" s="307"/>
      <c r="V34" s="308"/>
      <c r="W34" s="5"/>
    </row>
    <row r="35" spans="2:23" ht="13.5" customHeight="1" thickTop="1" thickBot="1">
      <c r="B35" s="228"/>
      <c r="C35" s="229" t="s">
        <v>1</v>
      </c>
      <c r="D35" s="230"/>
      <c r="E35" s="353" t="s">
        <v>42</v>
      </c>
      <c r="F35" s="351"/>
      <c r="G35" s="354"/>
      <c r="H35" s="350" t="s">
        <v>43</v>
      </c>
      <c r="I35" s="351"/>
      <c r="J35" s="355"/>
      <c r="K35" s="353" t="s">
        <v>44</v>
      </c>
      <c r="L35" s="351"/>
      <c r="M35" s="354"/>
      <c r="N35" s="350" t="s">
        <v>45</v>
      </c>
      <c r="O35" s="351"/>
      <c r="P35" s="355"/>
      <c r="Q35" s="353" t="s">
        <v>46</v>
      </c>
      <c r="R35" s="351"/>
      <c r="S35" s="354"/>
      <c r="T35" s="350" t="s">
        <v>219</v>
      </c>
      <c r="U35" s="351"/>
      <c r="V35" s="352"/>
      <c r="W35" s="9" t="s">
        <v>5</v>
      </c>
    </row>
    <row r="36" spans="2:23" ht="13.5" customHeight="1" thickTop="1">
      <c r="B36" s="2"/>
      <c r="C36" s="227" t="s">
        <v>296</v>
      </c>
      <c r="D36" s="19" t="s">
        <v>2</v>
      </c>
      <c r="E36" s="39" t="s">
        <v>145</v>
      </c>
      <c r="F36" s="34" t="s">
        <v>6</v>
      </c>
      <c r="G36" s="40" t="s">
        <v>41</v>
      </c>
      <c r="H36" s="34" t="s">
        <v>276</v>
      </c>
      <c r="I36" s="34" t="s">
        <v>6</v>
      </c>
      <c r="J36" s="34" t="s">
        <v>143</v>
      </c>
      <c r="K36" s="39" t="s">
        <v>107</v>
      </c>
      <c r="L36" s="34" t="s">
        <v>6</v>
      </c>
      <c r="M36" s="40" t="s">
        <v>275</v>
      </c>
      <c r="N36" s="34" t="s">
        <v>277</v>
      </c>
      <c r="O36" s="34" t="s">
        <v>6</v>
      </c>
      <c r="P36" s="34" t="s">
        <v>128</v>
      </c>
      <c r="Q36" s="36"/>
      <c r="R36" s="23" t="s">
        <v>6</v>
      </c>
      <c r="S36" s="37"/>
      <c r="T36" s="23"/>
      <c r="U36" s="23" t="s">
        <v>6</v>
      </c>
      <c r="V36" s="33"/>
      <c r="W36" s="50" t="s">
        <v>297</v>
      </c>
    </row>
    <row r="37" spans="2:23" ht="13.5" customHeight="1">
      <c r="B37" s="11">
        <v>7</v>
      </c>
      <c r="C37" s="12" t="s">
        <v>286</v>
      </c>
      <c r="D37" s="13" t="s">
        <v>3</v>
      </c>
      <c r="E37" s="27"/>
      <c r="F37" s="25" t="s">
        <v>6</v>
      </c>
      <c r="G37" s="26"/>
      <c r="H37" s="25"/>
      <c r="I37" s="25" t="s">
        <v>6</v>
      </c>
      <c r="J37" s="25"/>
      <c r="K37" s="27"/>
      <c r="L37" s="25" t="s">
        <v>6</v>
      </c>
      <c r="M37" s="26"/>
      <c r="N37" s="25"/>
      <c r="O37" s="25" t="s">
        <v>6</v>
      </c>
      <c r="P37" s="25"/>
      <c r="Q37" s="27"/>
      <c r="R37" s="25" t="s">
        <v>6</v>
      </c>
      <c r="S37" s="26"/>
      <c r="T37" s="25"/>
      <c r="U37" s="25" t="s">
        <v>6</v>
      </c>
      <c r="V37" s="28"/>
      <c r="W37" s="4"/>
    </row>
    <row r="38" spans="2:23" ht="13.5" customHeight="1">
      <c r="B38" s="11"/>
      <c r="C38" s="14" t="s">
        <v>287</v>
      </c>
      <c r="D38" s="15" t="s">
        <v>4</v>
      </c>
      <c r="E38" s="311" t="s">
        <v>143</v>
      </c>
      <c r="F38" s="338"/>
      <c r="G38" s="339"/>
      <c r="H38" s="311" t="s">
        <v>41</v>
      </c>
      <c r="I38" s="338"/>
      <c r="J38" s="339"/>
      <c r="K38" s="311" t="s">
        <v>128</v>
      </c>
      <c r="L38" s="338"/>
      <c r="M38" s="339"/>
      <c r="N38" s="311" t="s">
        <v>275</v>
      </c>
      <c r="O38" s="338"/>
      <c r="P38" s="339"/>
      <c r="Q38" s="29"/>
      <c r="R38" s="30"/>
      <c r="S38" s="31"/>
      <c r="T38" s="30"/>
      <c r="U38" s="30"/>
      <c r="V38" s="32"/>
      <c r="W38" s="4"/>
    </row>
    <row r="39" spans="2:23" ht="13.5" customHeight="1" thickBot="1">
      <c r="B39" s="6"/>
      <c r="C39" s="16"/>
      <c r="D39" s="17" t="s">
        <v>7</v>
      </c>
      <c r="E39" s="309" t="s">
        <v>276</v>
      </c>
      <c r="F39" s="307"/>
      <c r="G39" s="310"/>
      <c r="H39" s="309" t="s">
        <v>145</v>
      </c>
      <c r="I39" s="307"/>
      <c r="J39" s="310"/>
      <c r="K39" s="309" t="s">
        <v>277</v>
      </c>
      <c r="L39" s="307"/>
      <c r="M39" s="310"/>
      <c r="N39" s="309" t="s">
        <v>107</v>
      </c>
      <c r="O39" s="307"/>
      <c r="P39" s="310"/>
      <c r="Q39" s="57"/>
      <c r="R39" s="55"/>
      <c r="S39" s="58"/>
      <c r="T39" s="55"/>
      <c r="U39" s="55"/>
      <c r="V39" s="56"/>
      <c r="W39" s="5"/>
    </row>
    <row r="40" spans="2:23" ht="13.5" customHeight="1" thickTop="1">
      <c r="B40" s="2"/>
      <c r="C40" s="227" t="s">
        <v>298</v>
      </c>
      <c r="D40" s="19" t="s">
        <v>2</v>
      </c>
      <c r="E40" s="36" t="s">
        <v>277</v>
      </c>
      <c r="F40" s="23" t="s">
        <v>6</v>
      </c>
      <c r="G40" s="37" t="s">
        <v>107</v>
      </c>
      <c r="H40" s="23" t="s">
        <v>275</v>
      </c>
      <c r="I40" s="23" t="s">
        <v>6</v>
      </c>
      <c r="J40" s="23" t="s">
        <v>41</v>
      </c>
      <c r="K40" s="36" t="s">
        <v>128</v>
      </c>
      <c r="L40" s="23" t="s">
        <v>6</v>
      </c>
      <c r="M40" s="37" t="s">
        <v>145</v>
      </c>
      <c r="N40" s="23" t="s">
        <v>274</v>
      </c>
      <c r="O40" s="23" t="s">
        <v>6</v>
      </c>
      <c r="P40" s="23" t="s">
        <v>276</v>
      </c>
      <c r="Q40" s="36"/>
      <c r="R40" s="23" t="s">
        <v>6</v>
      </c>
      <c r="S40" s="37"/>
      <c r="T40" s="23"/>
      <c r="U40" s="23" t="s">
        <v>6</v>
      </c>
      <c r="V40" s="33"/>
      <c r="W40" s="50" t="s">
        <v>299</v>
      </c>
    </row>
    <row r="41" spans="2:23" ht="13.5" customHeight="1">
      <c r="B41" s="11">
        <v>9</v>
      </c>
      <c r="C41" s="12" t="s">
        <v>261</v>
      </c>
      <c r="D41" s="13" t="s">
        <v>3</v>
      </c>
      <c r="E41" s="27"/>
      <c r="F41" s="25" t="s">
        <v>6</v>
      </c>
      <c r="G41" s="26"/>
      <c r="H41" s="25"/>
      <c r="I41" s="25" t="s">
        <v>6</v>
      </c>
      <c r="J41" s="25"/>
      <c r="K41" s="27"/>
      <c r="L41" s="25" t="s">
        <v>6</v>
      </c>
      <c r="M41" s="26"/>
      <c r="N41" s="25"/>
      <c r="O41" s="25" t="s">
        <v>6</v>
      </c>
      <c r="P41" s="25"/>
      <c r="Q41" s="27"/>
      <c r="R41" s="25" t="s">
        <v>6</v>
      </c>
      <c r="S41" s="26"/>
      <c r="T41" s="25"/>
      <c r="U41" s="25" t="s">
        <v>6</v>
      </c>
      <c r="V41" s="28"/>
      <c r="W41" s="4"/>
    </row>
    <row r="42" spans="2:23" ht="13.5" customHeight="1">
      <c r="B42" s="11"/>
      <c r="C42" s="14" t="s">
        <v>132</v>
      </c>
      <c r="D42" s="15" t="s">
        <v>4</v>
      </c>
      <c r="E42" s="311" t="s">
        <v>41</v>
      </c>
      <c r="F42" s="338"/>
      <c r="G42" s="339"/>
      <c r="H42" s="311" t="s">
        <v>107</v>
      </c>
      <c r="I42" s="338"/>
      <c r="J42" s="339"/>
      <c r="K42" s="311" t="s">
        <v>276</v>
      </c>
      <c r="L42" s="338"/>
      <c r="M42" s="339"/>
      <c r="N42" s="311" t="s">
        <v>145</v>
      </c>
      <c r="O42" s="338"/>
      <c r="P42" s="339"/>
      <c r="Q42" s="311"/>
      <c r="R42" s="338"/>
      <c r="S42" s="339"/>
      <c r="T42" s="30"/>
      <c r="U42" s="30"/>
      <c r="V42" s="32"/>
      <c r="W42" s="4"/>
    </row>
    <row r="43" spans="2:23" ht="13.5" customHeight="1" thickBot="1">
      <c r="B43" s="6"/>
      <c r="C43" s="16"/>
      <c r="D43" s="17" t="s">
        <v>7</v>
      </c>
      <c r="E43" s="309" t="s">
        <v>275</v>
      </c>
      <c r="F43" s="307"/>
      <c r="G43" s="310"/>
      <c r="H43" s="309" t="s">
        <v>277</v>
      </c>
      <c r="I43" s="307"/>
      <c r="J43" s="310"/>
      <c r="K43" s="309" t="s">
        <v>274</v>
      </c>
      <c r="L43" s="307"/>
      <c r="M43" s="310"/>
      <c r="N43" s="309" t="s">
        <v>128</v>
      </c>
      <c r="O43" s="307"/>
      <c r="P43" s="310"/>
      <c r="Q43" s="309"/>
      <c r="R43" s="307"/>
      <c r="S43" s="310"/>
      <c r="T43" s="307"/>
      <c r="U43" s="307"/>
      <c r="V43" s="308"/>
      <c r="W43" s="5"/>
    </row>
    <row r="44" spans="2:23" ht="13.5" customHeight="1" thickTop="1" thickBot="1">
      <c r="B44" s="228"/>
      <c r="C44" s="229" t="s">
        <v>1</v>
      </c>
      <c r="D44" s="230"/>
      <c r="E44" s="353" t="s">
        <v>300</v>
      </c>
      <c r="F44" s="351"/>
      <c r="G44" s="354"/>
      <c r="H44" s="350" t="s">
        <v>301</v>
      </c>
      <c r="I44" s="351"/>
      <c r="J44" s="355"/>
      <c r="K44" s="353" t="s">
        <v>302</v>
      </c>
      <c r="L44" s="351"/>
      <c r="M44" s="354"/>
      <c r="N44" s="350" t="s">
        <v>303</v>
      </c>
      <c r="O44" s="351"/>
      <c r="P44" s="355"/>
      <c r="Q44" s="353" t="s">
        <v>304</v>
      </c>
      <c r="R44" s="351"/>
      <c r="S44" s="354"/>
      <c r="T44" s="350" t="s">
        <v>305</v>
      </c>
      <c r="U44" s="351"/>
      <c r="V44" s="352"/>
      <c r="W44" s="9" t="s">
        <v>5</v>
      </c>
    </row>
    <row r="45" spans="2:23" ht="13.5" customHeight="1" thickTop="1">
      <c r="B45" s="164"/>
      <c r="C45" s="227" t="s">
        <v>306</v>
      </c>
      <c r="D45" s="19" t="s">
        <v>2</v>
      </c>
      <c r="E45" s="36" t="s">
        <v>50</v>
      </c>
      <c r="F45" s="23" t="s">
        <v>6</v>
      </c>
      <c r="G45" s="37" t="s">
        <v>132</v>
      </c>
      <c r="H45" s="36" t="s">
        <v>108</v>
      </c>
      <c r="I45" s="23" t="s">
        <v>6</v>
      </c>
      <c r="J45" s="37" t="s">
        <v>145</v>
      </c>
      <c r="K45" s="36" t="s">
        <v>107</v>
      </c>
      <c r="L45" s="23" t="s">
        <v>6</v>
      </c>
      <c r="M45" s="37" t="s">
        <v>287</v>
      </c>
      <c r="N45" s="23" t="s">
        <v>128</v>
      </c>
      <c r="O45" s="23" t="s">
        <v>6</v>
      </c>
      <c r="P45" s="23" t="s">
        <v>143</v>
      </c>
      <c r="Q45" s="36"/>
      <c r="R45" s="23" t="s">
        <v>6</v>
      </c>
      <c r="S45" s="37"/>
      <c r="T45" s="23"/>
      <c r="U45" s="23" t="s">
        <v>6</v>
      </c>
      <c r="V45" s="33"/>
      <c r="W45" s="50" t="s">
        <v>307</v>
      </c>
    </row>
    <row r="46" spans="2:23" ht="13.5" customHeight="1">
      <c r="B46" s="11">
        <v>10</v>
      </c>
      <c r="C46" s="12" t="s">
        <v>308</v>
      </c>
      <c r="D46" s="13" t="s">
        <v>3</v>
      </c>
      <c r="E46" s="27"/>
      <c r="F46" s="25" t="s">
        <v>6</v>
      </c>
      <c r="G46" s="26"/>
      <c r="H46" s="27"/>
      <c r="I46" s="25" t="s">
        <v>6</v>
      </c>
      <c r="J46" s="26"/>
      <c r="K46" s="27"/>
      <c r="L46" s="25" t="s">
        <v>6</v>
      </c>
      <c r="M46" s="26"/>
      <c r="N46" s="25"/>
      <c r="O46" s="25" t="s">
        <v>6</v>
      </c>
      <c r="P46" s="25"/>
      <c r="Q46" s="27"/>
      <c r="R46" s="25" t="s">
        <v>6</v>
      </c>
      <c r="S46" s="26"/>
      <c r="T46" s="25"/>
      <c r="U46" s="25" t="s">
        <v>6</v>
      </c>
      <c r="V46" s="28"/>
      <c r="W46" s="4"/>
    </row>
    <row r="47" spans="2:23" ht="13.5" customHeight="1">
      <c r="B47" s="11"/>
      <c r="C47" s="14" t="s">
        <v>145</v>
      </c>
      <c r="D47" s="15" t="s">
        <v>4</v>
      </c>
      <c r="E47" s="311" t="s">
        <v>145</v>
      </c>
      <c r="F47" s="338"/>
      <c r="G47" s="339"/>
      <c r="H47" s="311" t="s">
        <v>41</v>
      </c>
      <c r="I47" s="338"/>
      <c r="J47" s="339"/>
      <c r="K47" s="311" t="s">
        <v>143</v>
      </c>
      <c r="L47" s="338"/>
      <c r="M47" s="339"/>
      <c r="N47" s="311" t="s">
        <v>276</v>
      </c>
      <c r="O47" s="338"/>
      <c r="P47" s="339"/>
      <c r="Q47" s="29"/>
      <c r="R47" s="30"/>
      <c r="S47" s="31"/>
      <c r="T47" s="30"/>
      <c r="U47" s="30"/>
      <c r="V47" s="32"/>
      <c r="W47" s="4"/>
    </row>
    <row r="48" spans="2:23" ht="13.5" customHeight="1" thickBot="1">
      <c r="B48" s="6"/>
      <c r="C48" s="16"/>
      <c r="D48" s="20" t="s">
        <v>7</v>
      </c>
      <c r="E48" s="309" t="s">
        <v>277</v>
      </c>
      <c r="F48" s="307"/>
      <c r="G48" s="310"/>
      <c r="H48" s="309" t="s">
        <v>274</v>
      </c>
      <c r="I48" s="307"/>
      <c r="J48" s="310"/>
      <c r="K48" s="309" t="s">
        <v>128</v>
      </c>
      <c r="L48" s="307"/>
      <c r="M48" s="310"/>
      <c r="N48" s="309" t="s">
        <v>107</v>
      </c>
      <c r="O48" s="307"/>
      <c r="P48" s="310"/>
      <c r="Q48" s="57"/>
      <c r="R48" s="55"/>
      <c r="S48" s="58"/>
      <c r="T48" s="55"/>
      <c r="U48" s="55"/>
      <c r="V48" s="56"/>
      <c r="W48" s="5"/>
    </row>
    <row r="49" spans="2:23" ht="13.5" customHeight="1" thickTop="1" thickBot="1">
      <c r="B49" s="228"/>
      <c r="C49" s="229" t="s">
        <v>1</v>
      </c>
      <c r="D49" s="230"/>
      <c r="E49" s="353" t="s">
        <v>42</v>
      </c>
      <c r="F49" s="351"/>
      <c r="G49" s="354"/>
      <c r="H49" s="350" t="s">
        <v>43</v>
      </c>
      <c r="I49" s="351"/>
      <c r="J49" s="355"/>
      <c r="K49" s="353" t="s">
        <v>44</v>
      </c>
      <c r="L49" s="351"/>
      <c r="M49" s="354"/>
      <c r="N49" s="350" t="s">
        <v>45</v>
      </c>
      <c r="O49" s="351"/>
      <c r="P49" s="355"/>
      <c r="Q49" s="353" t="s">
        <v>46</v>
      </c>
      <c r="R49" s="351"/>
      <c r="S49" s="354"/>
      <c r="T49" s="350" t="s">
        <v>219</v>
      </c>
      <c r="U49" s="351"/>
      <c r="V49" s="352"/>
      <c r="W49" s="9" t="s">
        <v>5</v>
      </c>
    </row>
    <row r="50" spans="2:23" ht="13.5" customHeight="1" thickTop="1">
      <c r="B50" s="2"/>
      <c r="C50" s="227" t="s">
        <v>309</v>
      </c>
      <c r="D50" s="19" t="s">
        <v>2</v>
      </c>
      <c r="E50" s="36"/>
      <c r="F50" s="23" t="s">
        <v>6</v>
      </c>
      <c r="G50" s="37"/>
      <c r="H50" s="23"/>
      <c r="I50" s="23" t="s">
        <v>6</v>
      </c>
      <c r="J50" s="23"/>
      <c r="K50" s="36"/>
      <c r="L50" s="23" t="s">
        <v>6</v>
      </c>
      <c r="M50" s="37"/>
      <c r="N50" s="23"/>
      <c r="O50" s="23" t="s">
        <v>6</v>
      </c>
      <c r="P50" s="23"/>
      <c r="Q50" s="36"/>
      <c r="R50" s="23" t="s">
        <v>6</v>
      </c>
      <c r="S50" s="37"/>
      <c r="T50" s="23"/>
      <c r="U50" s="23" t="s">
        <v>6</v>
      </c>
      <c r="V50" s="33"/>
      <c r="W50" s="3"/>
    </row>
    <row r="51" spans="2:23" ht="13.5" customHeight="1">
      <c r="B51" s="11">
        <v>11</v>
      </c>
      <c r="C51" s="12" t="s">
        <v>279</v>
      </c>
      <c r="D51" s="13" t="s">
        <v>3</v>
      </c>
      <c r="E51" s="27"/>
      <c r="F51" s="25" t="s">
        <v>6</v>
      </c>
      <c r="G51" s="26"/>
      <c r="H51" s="25"/>
      <c r="I51" s="25" t="s">
        <v>6</v>
      </c>
      <c r="J51" s="25"/>
      <c r="K51" s="27"/>
      <c r="L51" s="25" t="s">
        <v>6</v>
      </c>
      <c r="M51" s="26"/>
      <c r="N51" s="25"/>
      <c r="O51" s="25" t="s">
        <v>6</v>
      </c>
      <c r="P51" s="25"/>
      <c r="Q51" s="27"/>
      <c r="R51" s="25" t="s">
        <v>6</v>
      </c>
      <c r="S51" s="26"/>
      <c r="T51" s="25"/>
      <c r="U51" s="25" t="s">
        <v>6</v>
      </c>
      <c r="V51" s="28"/>
      <c r="W51" s="4"/>
    </row>
    <row r="52" spans="2:23" ht="13.5" customHeight="1">
      <c r="B52" s="11"/>
      <c r="C52" s="14" t="s">
        <v>145</v>
      </c>
      <c r="D52" s="15" t="s">
        <v>4</v>
      </c>
      <c r="E52" s="29"/>
      <c r="F52" s="30"/>
      <c r="G52" s="31"/>
      <c r="H52" s="30"/>
      <c r="I52" s="30"/>
      <c r="J52" s="30"/>
      <c r="K52" s="29"/>
      <c r="L52" s="30"/>
      <c r="M52" s="31"/>
      <c r="N52" s="30"/>
      <c r="O52" s="30"/>
      <c r="P52" s="30"/>
      <c r="Q52" s="29"/>
      <c r="R52" s="30"/>
      <c r="S52" s="31"/>
      <c r="T52" s="30"/>
      <c r="U52" s="30"/>
      <c r="V52" s="32"/>
      <c r="W52" s="4"/>
    </row>
    <row r="53" spans="2:23" ht="13.5" customHeight="1" thickBot="1">
      <c r="B53" s="6"/>
      <c r="C53" s="16"/>
      <c r="D53" s="17" t="s">
        <v>7</v>
      </c>
      <c r="E53" s="309"/>
      <c r="F53" s="307"/>
      <c r="G53" s="310"/>
      <c r="H53" s="307"/>
      <c r="I53" s="307"/>
      <c r="J53" s="307"/>
      <c r="K53" s="309"/>
      <c r="L53" s="307"/>
      <c r="M53" s="310"/>
      <c r="N53" s="307"/>
      <c r="O53" s="307"/>
      <c r="P53" s="307"/>
      <c r="Q53" s="309"/>
      <c r="R53" s="307"/>
      <c r="S53" s="310"/>
      <c r="T53" s="307"/>
      <c r="U53" s="307"/>
      <c r="V53" s="308"/>
      <c r="W53" s="5"/>
    </row>
    <row r="54" spans="2:23" ht="13.5" customHeight="1" thickTop="1">
      <c r="B54" s="2"/>
      <c r="C54" s="227" t="s">
        <v>310</v>
      </c>
      <c r="D54" s="19" t="s">
        <v>2</v>
      </c>
      <c r="E54" s="36"/>
      <c r="F54" s="23" t="s">
        <v>6</v>
      </c>
      <c r="G54" s="37"/>
      <c r="H54" s="23"/>
      <c r="I54" s="23" t="s">
        <v>6</v>
      </c>
      <c r="J54" s="23"/>
      <c r="K54" s="36"/>
      <c r="L54" s="23" t="s">
        <v>6</v>
      </c>
      <c r="M54" s="37"/>
      <c r="N54" s="23"/>
      <c r="O54" s="23" t="s">
        <v>6</v>
      </c>
      <c r="P54" s="23"/>
      <c r="Q54" s="36"/>
      <c r="R54" s="23" t="s">
        <v>6</v>
      </c>
      <c r="S54" s="37"/>
      <c r="T54" s="23"/>
      <c r="U54" s="23" t="s">
        <v>6</v>
      </c>
      <c r="V54" s="33"/>
      <c r="W54" s="3"/>
    </row>
    <row r="55" spans="2:23" ht="13.5" customHeight="1">
      <c r="B55" s="11">
        <v>12</v>
      </c>
      <c r="C55" s="12" t="s">
        <v>283</v>
      </c>
      <c r="D55" s="13" t="s">
        <v>3</v>
      </c>
      <c r="E55" s="27"/>
      <c r="F55" s="25" t="s">
        <v>6</v>
      </c>
      <c r="G55" s="26"/>
      <c r="H55" s="25"/>
      <c r="I55" s="25" t="s">
        <v>6</v>
      </c>
      <c r="J55" s="25"/>
      <c r="K55" s="27"/>
      <c r="L55" s="25" t="s">
        <v>6</v>
      </c>
      <c r="M55" s="26"/>
      <c r="N55" s="25"/>
      <c r="O55" s="25" t="s">
        <v>6</v>
      </c>
      <c r="P55" s="25"/>
      <c r="Q55" s="27"/>
      <c r="R55" s="25" t="s">
        <v>6</v>
      </c>
      <c r="S55" s="26"/>
      <c r="T55" s="25"/>
      <c r="U55" s="25" t="s">
        <v>6</v>
      </c>
      <c r="V55" s="28"/>
      <c r="W55" s="4"/>
    </row>
    <row r="56" spans="2:23" ht="13.5" customHeight="1">
      <c r="B56" s="11"/>
      <c r="C56" s="12" t="s">
        <v>275</v>
      </c>
      <c r="D56" s="15" t="s">
        <v>4</v>
      </c>
      <c r="E56" s="29"/>
      <c r="F56" s="30"/>
      <c r="G56" s="31"/>
      <c r="H56" s="30"/>
      <c r="I56" s="30"/>
      <c r="J56" s="30"/>
      <c r="K56" s="29"/>
      <c r="L56" s="30"/>
      <c r="M56" s="31"/>
      <c r="N56" s="30"/>
      <c r="O56" s="30"/>
      <c r="P56" s="30"/>
      <c r="Q56" s="29"/>
      <c r="R56" s="30"/>
      <c r="S56" s="31"/>
      <c r="T56" s="30"/>
      <c r="U56" s="30"/>
      <c r="V56" s="32"/>
      <c r="W56" s="4"/>
    </row>
    <row r="57" spans="2:23" ht="13.5" customHeight="1" thickBot="1">
      <c r="B57" s="6"/>
      <c r="C57" s="16"/>
      <c r="D57" s="17" t="s">
        <v>7</v>
      </c>
      <c r="E57" s="309"/>
      <c r="F57" s="307"/>
      <c r="G57" s="310"/>
      <c r="H57" s="307"/>
      <c r="I57" s="307"/>
      <c r="J57" s="307"/>
      <c r="K57" s="309"/>
      <c r="L57" s="307"/>
      <c r="M57" s="310"/>
      <c r="N57" s="307"/>
      <c r="O57" s="307"/>
      <c r="P57" s="307"/>
      <c r="Q57" s="309"/>
      <c r="R57" s="307"/>
      <c r="S57" s="310"/>
      <c r="T57" s="307"/>
      <c r="U57" s="307"/>
      <c r="V57" s="308"/>
      <c r="W57" s="5"/>
    </row>
    <row r="58" spans="2:23" ht="13.5" customHeight="1" thickTop="1">
      <c r="B58" s="2"/>
      <c r="C58" s="18" t="s">
        <v>311</v>
      </c>
      <c r="D58" s="19" t="s">
        <v>2</v>
      </c>
      <c r="E58" s="36"/>
      <c r="F58" s="23" t="s">
        <v>6</v>
      </c>
      <c r="G58" s="37"/>
      <c r="H58" s="23"/>
      <c r="I58" s="23" t="s">
        <v>6</v>
      </c>
      <c r="J58" s="23"/>
      <c r="K58" s="36"/>
      <c r="L58" s="23" t="s">
        <v>6</v>
      </c>
      <c r="M58" s="37"/>
      <c r="N58" s="23"/>
      <c r="O58" s="23" t="s">
        <v>6</v>
      </c>
      <c r="P58" s="23"/>
      <c r="Q58" s="36"/>
      <c r="R58" s="23" t="s">
        <v>6</v>
      </c>
      <c r="S58" s="37"/>
      <c r="T58" s="23"/>
      <c r="U58" s="23" t="s">
        <v>6</v>
      </c>
      <c r="V58" s="33"/>
      <c r="W58" s="3"/>
    </row>
    <row r="59" spans="2:23" ht="12" customHeight="1">
      <c r="B59" s="11">
        <v>13</v>
      </c>
      <c r="C59" s="12" t="s">
        <v>283</v>
      </c>
      <c r="D59" s="13" t="s">
        <v>3</v>
      </c>
      <c r="E59" s="27"/>
      <c r="F59" s="25" t="s">
        <v>6</v>
      </c>
      <c r="G59" s="26"/>
      <c r="H59" s="25"/>
      <c r="I59" s="25" t="s">
        <v>6</v>
      </c>
      <c r="J59" s="25"/>
      <c r="K59" s="27"/>
      <c r="L59" s="25" t="s">
        <v>6</v>
      </c>
      <c r="M59" s="26"/>
      <c r="N59" s="25"/>
      <c r="O59" s="25" t="s">
        <v>6</v>
      </c>
      <c r="P59" s="25"/>
      <c r="Q59" s="27"/>
      <c r="R59" s="25" t="s">
        <v>6</v>
      </c>
      <c r="S59" s="26"/>
      <c r="T59" s="25"/>
      <c r="U59" s="25" t="s">
        <v>6</v>
      </c>
      <c r="V59" s="28"/>
      <c r="W59" s="4"/>
    </row>
    <row r="60" spans="2:23" ht="12" customHeight="1">
      <c r="B60" s="11"/>
      <c r="C60" s="12" t="s">
        <v>275</v>
      </c>
      <c r="D60" s="15" t="s">
        <v>4</v>
      </c>
      <c r="E60" s="29"/>
      <c r="F60" s="30"/>
      <c r="G60" s="31"/>
      <c r="H60" s="30"/>
      <c r="I60" s="30"/>
      <c r="J60" s="30"/>
      <c r="K60" s="29"/>
      <c r="L60" s="30"/>
      <c r="M60" s="31"/>
      <c r="N60" s="30"/>
      <c r="O60" s="30"/>
      <c r="P60" s="30"/>
      <c r="Q60" s="29"/>
      <c r="R60" s="30"/>
      <c r="S60" s="31"/>
      <c r="T60" s="30"/>
      <c r="U60" s="30"/>
      <c r="V60" s="32"/>
      <c r="W60" s="4"/>
    </row>
    <row r="61" spans="2:23" ht="12" customHeight="1" thickBot="1">
      <c r="B61" s="6"/>
      <c r="C61" s="16"/>
      <c r="D61" s="17" t="s">
        <v>7</v>
      </c>
      <c r="E61" s="309"/>
      <c r="F61" s="307"/>
      <c r="G61" s="310"/>
      <c r="H61" s="307"/>
      <c r="I61" s="307"/>
      <c r="J61" s="307"/>
      <c r="K61" s="309"/>
      <c r="L61" s="307"/>
      <c r="M61" s="310"/>
      <c r="N61" s="307"/>
      <c r="O61" s="307"/>
      <c r="P61" s="307"/>
      <c r="Q61" s="309"/>
      <c r="R61" s="307"/>
      <c r="S61" s="310"/>
      <c r="T61" s="307"/>
      <c r="U61" s="307"/>
      <c r="V61" s="308"/>
      <c r="W61" s="5"/>
    </row>
    <row r="62" spans="2:23" ht="12" customHeight="1" thickTop="1">
      <c r="B62" s="2"/>
      <c r="C62" s="18" t="s">
        <v>33</v>
      </c>
      <c r="D62" s="19" t="s">
        <v>2</v>
      </c>
      <c r="E62" s="36"/>
      <c r="F62" s="23" t="s">
        <v>6</v>
      </c>
      <c r="G62" s="37"/>
      <c r="H62" s="23"/>
      <c r="I62" s="23" t="s">
        <v>6</v>
      </c>
      <c r="J62" s="23"/>
      <c r="K62" s="36"/>
      <c r="L62" s="23" t="s">
        <v>6</v>
      </c>
      <c r="M62" s="37"/>
      <c r="N62" s="23"/>
      <c r="O62" s="23" t="s">
        <v>6</v>
      </c>
      <c r="P62" s="23"/>
      <c r="Q62" s="36"/>
      <c r="R62" s="23" t="s">
        <v>6</v>
      </c>
      <c r="S62" s="37"/>
      <c r="T62" s="23"/>
      <c r="U62" s="23" t="s">
        <v>6</v>
      </c>
      <c r="V62" s="33"/>
      <c r="W62" s="3"/>
    </row>
    <row r="63" spans="2:23" ht="13.5" customHeight="1">
      <c r="B63" s="11">
        <v>14</v>
      </c>
      <c r="C63" s="12" t="s">
        <v>14</v>
      </c>
      <c r="D63" s="13" t="s">
        <v>3</v>
      </c>
      <c r="E63" s="27"/>
      <c r="F63" s="25" t="s">
        <v>6</v>
      </c>
      <c r="G63" s="26"/>
      <c r="H63" s="25"/>
      <c r="I63" s="25" t="s">
        <v>6</v>
      </c>
      <c r="J63" s="25"/>
      <c r="K63" s="27"/>
      <c r="L63" s="25" t="s">
        <v>6</v>
      </c>
      <c r="M63" s="26"/>
      <c r="N63" s="25"/>
      <c r="O63" s="25" t="s">
        <v>6</v>
      </c>
      <c r="P63" s="25"/>
      <c r="Q63" s="27"/>
      <c r="R63" s="25" t="s">
        <v>6</v>
      </c>
      <c r="S63" s="26"/>
      <c r="T63" s="25"/>
      <c r="U63" s="25" t="s">
        <v>6</v>
      </c>
      <c r="V63" s="28"/>
      <c r="W63" s="4"/>
    </row>
    <row r="64" spans="2:23" ht="13.5" customHeight="1">
      <c r="B64" s="11"/>
      <c r="C64" s="14" t="s">
        <v>34</v>
      </c>
      <c r="D64" s="15" t="s">
        <v>4</v>
      </c>
      <c r="E64" s="29"/>
      <c r="F64" s="30"/>
      <c r="G64" s="31"/>
      <c r="H64" s="30"/>
      <c r="I64" s="30"/>
      <c r="J64" s="30"/>
      <c r="K64" s="29"/>
      <c r="L64" s="30"/>
      <c r="M64" s="31"/>
      <c r="N64" s="30"/>
      <c r="O64" s="30"/>
      <c r="P64" s="30"/>
      <c r="Q64" s="29"/>
      <c r="R64" s="30"/>
      <c r="S64" s="31"/>
      <c r="T64" s="30"/>
      <c r="U64" s="30"/>
      <c r="V64" s="32"/>
      <c r="W64" s="4"/>
    </row>
    <row r="65" spans="2:23" ht="13.5" customHeight="1" thickBot="1">
      <c r="B65" s="6"/>
      <c r="C65" s="16" t="s">
        <v>18</v>
      </c>
      <c r="D65" s="17" t="s">
        <v>7</v>
      </c>
      <c r="E65" s="309"/>
      <c r="F65" s="307"/>
      <c r="G65" s="310"/>
      <c r="H65" s="307"/>
      <c r="I65" s="307"/>
      <c r="J65" s="307"/>
      <c r="K65" s="309"/>
      <c r="L65" s="307"/>
      <c r="M65" s="310"/>
      <c r="N65" s="307"/>
      <c r="O65" s="307"/>
      <c r="P65" s="307"/>
      <c r="Q65" s="309"/>
      <c r="R65" s="307"/>
      <c r="S65" s="310"/>
      <c r="T65" s="307"/>
      <c r="U65" s="307"/>
      <c r="V65" s="308"/>
      <c r="W65" s="5"/>
    </row>
    <row r="66" spans="2:23" ht="13.5" customHeight="1" thickTop="1" thickBot="1">
      <c r="B66" s="43" t="s">
        <v>0</v>
      </c>
      <c r="C66" s="44" t="s">
        <v>1</v>
      </c>
      <c r="D66" s="45"/>
      <c r="E66" s="358" t="s">
        <v>8</v>
      </c>
      <c r="F66" s="348"/>
      <c r="G66" s="359"/>
      <c r="H66" s="347" t="s">
        <v>9</v>
      </c>
      <c r="I66" s="348"/>
      <c r="J66" s="360"/>
      <c r="K66" s="358" t="s">
        <v>10</v>
      </c>
      <c r="L66" s="348"/>
      <c r="M66" s="359"/>
      <c r="N66" s="347" t="s">
        <v>12</v>
      </c>
      <c r="O66" s="348"/>
      <c r="P66" s="360"/>
      <c r="Q66" s="358" t="s">
        <v>11</v>
      </c>
      <c r="R66" s="348"/>
      <c r="S66" s="359"/>
      <c r="T66" s="347" t="s">
        <v>13</v>
      </c>
      <c r="U66" s="348"/>
      <c r="V66" s="349"/>
      <c r="W66" s="9" t="s">
        <v>5</v>
      </c>
    </row>
    <row r="67" spans="2:23" ht="12.75" customHeight="1">
      <c r="C67" s="46"/>
      <c r="D67" s="48"/>
      <c r="E67" s="48"/>
    </row>
    <row r="68" spans="2:23" ht="12.75" customHeight="1"/>
    <row r="69" spans="2:23" ht="12.75" customHeight="1"/>
    <row r="70" spans="2:23" ht="12.75" customHeight="1"/>
    <row r="71" spans="2:23" ht="12.75" customHeight="1"/>
    <row r="72" spans="2:23" ht="12.75" customHeight="1"/>
    <row r="73" spans="2:23" ht="12.75" customHeight="1"/>
    <row r="74" spans="2:23" ht="12.75" customHeight="1"/>
    <row r="75" spans="2:23" ht="12.75" customHeight="1"/>
    <row r="76" spans="2:23" ht="12.75" customHeight="1"/>
    <row r="77" spans="2:23" ht="12.75" customHeight="1"/>
    <row r="78" spans="2:23" ht="12.75" customHeight="1"/>
    <row r="79" spans="2:23" ht="12.75" customHeight="1"/>
    <row r="80" spans="2:23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68">
    <mergeCell ref="K11:M11"/>
    <mergeCell ref="N11:P11"/>
    <mergeCell ref="E12:G12"/>
    <mergeCell ref="H12:J12"/>
    <mergeCell ref="K12:M12"/>
    <mergeCell ref="N12:P12"/>
    <mergeCell ref="Q12:S12"/>
    <mergeCell ref="E61:G61"/>
    <mergeCell ref="H61:J61"/>
    <mergeCell ref="K61:M61"/>
    <mergeCell ref="N61:P61"/>
    <mergeCell ref="Q61:S61"/>
    <mergeCell ref="E13:G13"/>
    <mergeCell ref="H13:J13"/>
    <mergeCell ref="K13:M13"/>
    <mergeCell ref="E11:G11"/>
    <mergeCell ref="H11:J11"/>
    <mergeCell ref="E38:G38"/>
    <mergeCell ref="H38:J38"/>
    <mergeCell ref="K38:M38"/>
    <mergeCell ref="N38:P38"/>
    <mergeCell ref="E26:G26"/>
    <mergeCell ref="H26:J26"/>
    <mergeCell ref="K26:M26"/>
    <mergeCell ref="E3:G3"/>
    <mergeCell ref="H3:J3"/>
    <mergeCell ref="K3:M3"/>
    <mergeCell ref="N3:P3"/>
    <mergeCell ref="Q3:S3"/>
    <mergeCell ref="E6:G6"/>
    <mergeCell ref="H6:J6"/>
    <mergeCell ref="K6:M6"/>
    <mergeCell ref="N6:P6"/>
    <mergeCell ref="E7:G7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K66:M66"/>
    <mergeCell ref="N66:P66"/>
    <mergeCell ref="Q66:S66"/>
    <mergeCell ref="E49:G49"/>
    <mergeCell ref="H49:J49"/>
    <mergeCell ref="K49:M49"/>
    <mergeCell ref="N49:P49"/>
    <mergeCell ref="N26:P26"/>
    <mergeCell ref="Q26:S26"/>
    <mergeCell ref="E47:G47"/>
    <mergeCell ref="H47:J47"/>
    <mergeCell ref="K47:M47"/>
    <mergeCell ref="N47:P47"/>
    <mergeCell ref="E48:G48"/>
    <mergeCell ref="H48:J48"/>
    <mergeCell ref="K48:M48"/>
    <mergeCell ref="N48:P48"/>
    <mergeCell ref="E34:G34"/>
    <mergeCell ref="H34:J34"/>
    <mergeCell ref="K34:M34"/>
    <mergeCell ref="N34:P34"/>
    <mergeCell ref="Q34:S34"/>
    <mergeCell ref="E1:Q1"/>
    <mergeCell ref="R2:V2"/>
    <mergeCell ref="T3:V3"/>
    <mergeCell ref="T7:V7"/>
    <mergeCell ref="T8:V8"/>
    <mergeCell ref="T12:V12"/>
    <mergeCell ref="T13:V13"/>
    <mergeCell ref="T17:V17"/>
    <mergeCell ref="E20:G20"/>
    <mergeCell ref="H20:J20"/>
    <mergeCell ref="K20:M20"/>
    <mergeCell ref="N20:P20"/>
    <mergeCell ref="Q20:S20"/>
    <mergeCell ref="N13:P13"/>
    <mergeCell ref="Q13:S13"/>
    <mergeCell ref="E16:G16"/>
    <mergeCell ref="H16:J16"/>
    <mergeCell ref="K16:M16"/>
    <mergeCell ref="N16:P16"/>
    <mergeCell ref="E17:G17"/>
    <mergeCell ref="H17:J17"/>
    <mergeCell ref="K17:M17"/>
    <mergeCell ref="N17:P17"/>
    <mergeCell ref="Q17:S17"/>
    <mergeCell ref="T21:V21"/>
    <mergeCell ref="E24:G24"/>
    <mergeCell ref="H24:J24"/>
    <mergeCell ref="K24:M24"/>
    <mergeCell ref="N24:P24"/>
    <mergeCell ref="E25:G25"/>
    <mergeCell ref="H25:J25"/>
    <mergeCell ref="K25:M25"/>
    <mergeCell ref="N25:P25"/>
    <mergeCell ref="Q25:S25"/>
    <mergeCell ref="T25:V25"/>
    <mergeCell ref="E21:G21"/>
    <mergeCell ref="H21:J21"/>
    <mergeCell ref="K21:M21"/>
    <mergeCell ref="N21:P21"/>
    <mergeCell ref="Q21:S21"/>
    <mergeCell ref="T26:V26"/>
    <mergeCell ref="E29:G29"/>
    <mergeCell ref="H29:J29"/>
    <mergeCell ref="K29:M29"/>
    <mergeCell ref="N29:P29"/>
    <mergeCell ref="E30:G30"/>
    <mergeCell ref="H30:J30"/>
    <mergeCell ref="K30:M30"/>
    <mergeCell ref="N30:P30"/>
    <mergeCell ref="Q30:S30"/>
    <mergeCell ref="T30:V30"/>
    <mergeCell ref="T34:V34"/>
    <mergeCell ref="E35:G35"/>
    <mergeCell ref="H35:J35"/>
    <mergeCell ref="K35:M35"/>
    <mergeCell ref="N35:P35"/>
    <mergeCell ref="Q35:S35"/>
    <mergeCell ref="T35:V35"/>
    <mergeCell ref="E39:G39"/>
    <mergeCell ref="H39:J39"/>
    <mergeCell ref="K39:M39"/>
    <mergeCell ref="N39:P39"/>
    <mergeCell ref="T43:V43"/>
    <mergeCell ref="E44:G44"/>
    <mergeCell ref="H44:J44"/>
    <mergeCell ref="K44:M44"/>
    <mergeCell ref="N44:P44"/>
    <mergeCell ref="Q44:S44"/>
    <mergeCell ref="T44:V44"/>
    <mergeCell ref="E42:G42"/>
    <mergeCell ref="H42:J42"/>
    <mergeCell ref="K42:M42"/>
    <mergeCell ref="N42:P42"/>
    <mergeCell ref="Q42:S42"/>
    <mergeCell ref="E43:G43"/>
    <mergeCell ref="H43:J43"/>
    <mergeCell ref="K43:M43"/>
    <mergeCell ref="N43:P43"/>
    <mergeCell ref="Q43:S43"/>
    <mergeCell ref="T66:V66"/>
    <mergeCell ref="T49:V49"/>
    <mergeCell ref="T53:V53"/>
    <mergeCell ref="H57:J57"/>
    <mergeCell ref="N57:P57"/>
    <mergeCell ref="T57:V57"/>
    <mergeCell ref="T61:V61"/>
    <mergeCell ref="E65:G65"/>
    <mergeCell ref="H65:J65"/>
    <mergeCell ref="K65:M65"/>
    <mergeCell ref="N65:P65"/>
    <mergeCell ref="Q65:S65"/>
    <mergeCell ref="T65:V65"/>
    <mergeCell ref="Q49:S49"/>
    <mergeCell ref="Q57:S57"/>
    <mergeCell ref="E53:G53"/>
    <mergeCell ref="H53:J53"/>
    <mergeCell ref="K53:M53"/>
    <mergeCell ref="N53:P53"/>
    <mergeCell ref="Q53:S53"/>
    <mergeCell ref="E57:G57"/>
    <mergeCell ref="K57:M57"/>
    <mergeCell ref="E66:G66"/>
    <mergeCell ref="H66:J66"/>
  </mergeCells>
  <phoneticPr fontId="9"/>
  <pageMargins left="0.19685039370078741" right="0" top="0.47244094488188981" bottom="0.47244094488188981" header="0" footer="0"/>
  <pageSetup paperSize="9" scale="92" fitToHeight="2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F33C-17B1-4B62-B0BE-A30ADCE984FD}">
  <dimension ref="A1:AW61"/>
  <sheetViews>
    <sheetView workbookViewId="0">
      <selection activeCell="AF30" sqref="AF30"/>
    </sheetView>
  </sheetViews>
  <sheetFormatPr defaultRowHeight="13.2"/>
  <cols>
    <col min="1" max="1" width="1.44140625" customWidth="1"/>
    <col min="2" max="28" width="2.109375" customWidth="1"/>
    <col min="29" max="31" width="0.33203125" customWidth="1"/>
    <col min="32" max="32" width="21.33203125" customWidth="1"/>
    <col min="33" max="41" width="4.6640625" customWidth="1"/>
    <col min="42" max="42" width="6.33203125" customWidth="1"/>
    <col min="43" max="44" width="4.77734375" bestFit="1" customWidth="1"/>
    <col min="45" max="45" width="7.6640625" customWidth="1"/>
    <col min="46" max="46" width="1.21875" customWidth="1"/>
    <col min="47" max="48" width="7.6640625" customWidth="1"/>
    <col min="49" max="49" width="1.21875" customWidth="1"/>
    <col min="50" max="50" width="8.88671875" customWidth="1"/>
  </cols>
  <sheetData>
    <row r="1" spans="1:49" ht="14.4">
      <c r="B1" s="1" t="s">
        <v>346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49" s="62" customFormat="1" ht="22.5" customHeight="1">
      <c r="B2" s="327" t="s">
        <v>108</v>
      </c>
      <c r="C2" s="328"/>
      <c r="D2" s="329"/>
      <c r="E2" s="325" t="s">
        <v>107</v>
      </c>
      <c r="F2" s="325"/>
      <c r="G2" s="325"/>
      <c r="H2" s="331" t="s">
        <v>50</v>
      </c>
      <c r="I2" s="332"/>
      <c r="J2" s="333"/>
      <c r="K2" s="327" t="s">
        <v>128</v>
      </c>
      <c r="L2" s="328"/>
      <c r="M2" s="329"/>
      <c r="N2" s="327" t="s">
        <v>130</v>
      </c>
      <c r="O2" s="328"/>
      <c r="P2" s="329"/>
      <c r="Q2" s="327" t="s">
        <v>131</v>
      </c>
      <c r="R2" s="328"/>
      <c r="S2" s="329"/>
      <c r="T2" s="327" t="s">
        <v>132</v>
      </c>
      <c r="U2" s="328"/>
      <c r="V2" s="329"/>
      <c r="W2" s="327" t="s">
        <v>129</v>
      </c>
      <c r="X2" s="328"/>
      <c r="Y2" s="329"/>
      <c r="Z2" s="327" t="s">
        <v>343</v>
      </c>
      <c r="AA2" s="328"/>
      <c r="AB2" s="329"/>
      <c r="AC2" s="331"/>
      <c r="AD2" s="332"/>
      <c r="AE2" s="333"/>
      <c r="AF2" s="65" t="s">
        <v>338</v>
      </c>
      <c r="AG2" s="64" t="s">
        <v>69</v>
      </c>
      <c r="AH2" s="64" t="s">
        <v>70</v>
      </c>
      <c r="AI2" s="64" t="s">
        <v>71</v>
      </c>
      <c r="AJ2" s="64" t="s">
        <v>72</v>
      </c>
      <c r="AK2" s="64" t="s">
        <v>73</v>
      </c>
      <c r="AL2" s="64" t="s">
        <v>74</v>
      </c>
      <c r="AM2" s="64" t="s">
        <v>75</v>
      </c>
      <c r="AN2" s="105" t="s">
        <v>76</v>
      </c>
      <c r="AO2" s="105" t="s">
        <v>77</v>
      </c>
      <c r="AP2" s="67"/>
      <c r="AQ2" s="99"/>
    </row>
    <row r="3" spans="1:49" s="62" customFormat="1" ht="15" customHeight="1">
      <c r="B3" s="69"/>
      <c r="C3" s="106" t="s">
        <v>78</v>
      </c>
      <c r="D3" s="71"/>
      <c r="E3" s="72"/>
      <c r="F3" s="141" t="str">
        <f>IF(E3="","-",IF(E3&gt;G3,"○",IF(E3&lt;G3,"●","△")))</f>
        <v>-</v>
      </c>
      <c r="G3" s="74"/>
      <c r="H3" s="73"/>
      <c r="I3" s="141" t="str">
        <f>IF(H3="","-",IF(H3&gt;J3,"○",IF(H3&lt;J3,"●","△")))</f>
        <v>-</v>
      </c>
      <c r="J3" s="73"/>
      <c r="K3" s="72"/>
      <c r="L3" s="141" t="str">
        <f>IF(K3="","-",IF(K3&gt;M3,"○",IF(K3&lt;M3,"●","△")))</f>
        <v>-</v>
      </c>
      <c r="M3" s="74"/>
      <c r="N3" s="73"/>
      <c r="O3" s="141" t="str">
        <f>IF(N3="","-",IF(N3&gt;P3,"○",IF(N3&lt;P3,"●","△")))</f>
        <v>-</v>
      </c>
      <c r="P3" s="73"/>
      <c r="Q3" s="72"/>
      <c r="R3" s="141" t="str">
        <f>IF(Q3="","-",IF(Q3&gt;S3,"○",IF(Q3&lt;S3,"●","△")))</f>
        <v>-</v>
      </c>
      <c r="S3" s="74"/>
      <c r="T3" s="73"/>
      <c r="U3" s="141" t="str">
        <f t="shared" ref="U3:U8" si="0">IF(T3="","-",IF(T3&gt;V3,"○",IF(T3&lt;V3,"●","△")))</f>
        <v>-</v>
      </c>
      <c r="V3" s="73"/>
      <c r="W3" s="72"/>
      <c r="X3" s="141" t="str">
        <f t="shared" ref="X3:X9" si="1">IF(W3="","-",IF(W3&gt;Y3,"○",IF(W3&lt;Y3,"●","△")))</f>
        <v>-</v>
      </c>
      <c r="Y3" s="74"/>
      <c r="Z3" s="73"/>
      <c r="AA3" s="141" t="str">
        <f t="shared" ref="AA3:AA10" si="2">IF(Z3="","-",IF(Z3&gt;AB3,"○",IF(Z3&lt;AB3,"●","△")))</f>
        <v>-</v>
      </c>
      <c r="AB3" s="73"/>
      <c r="AC3" s="72"/>
      <c r="AD3" s="141" t="str">
        <f t="shared" ref="AD3:AD11" si="3">IF(AC3="","-",IF(AC3&gt;AE3,"○",IF(AC3&lt;AE3,"●","△")))</f>
        <v>-</v>
      </c>
      <c r="AE3" s="74"/>
      <c r="AF3" s="75" t="s">
        <v>340</v>
      </c>
      <c r="AG3" s="76">
        <f>(20-COUNTBLANK(B3:AE3))/2</f>
        <v>0</v>
      </c>
      <c r="AH3" s="76">
        <f t="shared" ref="AH3:AH12" si="4">COUNTIF(B3:AE3,"○")</f>
        <v>0</v>
      </c>
      <c r="AI3" s="76">
        <f>COUNTIF(B3:AE3,"●")</f>
        <v>0</v>
      </c>
      <c r="AJ3" s="76">
        <f t="shared" ref="AJ3:AJ12" si="5">COUNTIF(B3:AE3,"△")</f>
        <v>0</v>
      </c>
      <c r="AK3" s="77">
        <f t="shared" ref="AK3:AK12" si="6">M16</f>
        <v>0</v>
      </c>
      <c r="AL3" s="76">
        <f t="shared" ref="AL3:AL12" si="7">AB16</f>
        <v>0</v>
      </c>
      <c r="AM3" s="76">
        <f t="shared" ref="AM3:AM12" si="8">AK3-AL3</f>
        <v>0</v>
      </c>
      <c r="AN3" s="76">
        <f t="shared" ref="AN3:AN12" si="9">AH3*3+AJ3*1-AI16</f>
        <v>0</v>
      </c>
      <c r="AO3" s="78">
        <f>RANK(AP3,$AP$3:$AP$12)</f>
        <v>1</v>
      </c>
      <c r="AP3" s="22">
        <f>AN3*10000+AM3*100+AK3</f>
        <v>0</v>
      </c>
      <c r="AQ3" s="99"/>
      <c r="AR3" s="108" t="e">
        <f>AN3/AG3</f>
        <v>#DIV/0!</v>
      </c>
    </row>
    <row r="4" spans="1:49" s="62" customFormat="1" ht="15" customHeight="1">
      <c r="B4" s="80" t="str">
        <f>IF(G3="","",G3)</f>
        <v/>
      </c>
      <c r="C4" s="141" t="str">
        <f t="shared" ref="C4:C12" si="10">IF(B4="","-",IF(B4&gt;D4,"○",IF(B4&lt;D4,"●","△")))</f>
        <v>-</v>
      </c>
      <c r="D4" s="81" t="str">
        <f>IF(E3="","",E3)</f>
        <v/>
      </c>
      <c r="E4" s="82"/>
      <c r="F4" s="114" t="s">
        <v>78</v>
      </c>
      <c r="G4" s="83"/>
      <c r="H4" s="81"/>
      <c r="I4" s="141" t="str">
        <f>IF(H4="","-",IF(H4&gt;J4,"○",IF(H4&lt;J4,"●","△")))</f>
        <v>-</v>
      </c>
      <c r="J4" s="81"/>
      <c r="K4" s="80"/>
      <c r="L4" s="141" t="str">
        <f>IF(K4="","-",IF(K4&gt;M4,"○",IF(K4&lt;M4,"●","△")))</f>
        <v>-</v>
      </c>
      <c r="M4" s="84"/>
      <c r="N4" s="81"/>
      <c r="O4" s="141" t="str">
        <f>IF(N4="","-",IF(N4&gt;P4,"○",IF(N4&lt;P4,"●","△")))</f>
        <v>-</v>
      </c>
      <c r="P4" s="81"/>
      <c r="Q4" s="80"/>
      <c r="R4" s="141" t="str">
        <f>IF(Q4="","-",IF(Q4&gt;S4,"○",IF(Q4&lt;S4,"●","△")))</f>
        <v>-</v>
      </c>
      <c r="S4" s="84"/>
      <c r="T4" s="81"/>
      <c r="U4" s="141" t="str">
        <f t="shared" si="0"/>
        <v>-</v>
      </c>
      <c r="V4" s="81"/>
      <c r="W4" s="80"/>
      <c r="X4" s="141" t="str">
        <f t="shared" si="1"/>
        <v>-</v>
      </c>
      <c r="Y4" s="84"/>
      <c r="Z4" s="81"/>
      <c r="AA4" s="141" t="str">
        <f t="shared" si="2"/>
        <v>-</v>
      </c>
      <c r="AB4" s="81"/>
      <c r="AC4" s="80"/>
      <c r="AD4" s="141" t="str">
        <f t="shared" si="3"/>
        <v>-</v>
      </c>
      <c r="AE4" s="84"/>
      <c r="AF4" s="103" t="s">
        <v>341</v>
      </c>
      <c r="AG4" s="76">
        <f>(20-COUNTBLANK(B4:AE4))/2</f>
        <v>0</v>
      </c>
      <c r="AH4" s="76">
        <f t="shared" si="4"/>
        <v>0</v>
      </c>
      <c r="AI4" s="76">
        <f>COUNTIF(B4:AE4,"●")</f>
        <v>0</v>
      </c>
      <c r="AJ4" s="76">
        <f t="shared" si="5"/>
        <v>0</v>
      </c>
      <c r="AK4" s="76">
        <f t="shared" si="6"/>
        <v>0</v>
      </c>
      <c r="AL4" s="76">
        <f t="shared" si="7"/>
        <v>0</v>
      </c>
      <c r="AM4" s="76">
        <f t="shared" si="8"/>
        <v>0</v>
      </c>
      <c r="AN4" s="76">
        <f t="shared" si="9"/>
        <v>0</v>
      </c>
      <c r="AO4" s="78">
        <f t="shared" ref="AO4:AO12" si="11">RANK(AP4,$AP$3:$AP$12)</f>
        <v>1</v>
      </c>
      <c r="AP4" s="22">
        <f>AN4*10000+AM4*100+AK4</f>
        <v>0</v>
      </c>
      <c r="AQ4" s="99"/>
      <c r="AR4" s="108" t="e">
        <f t="shared" ref="AR4:AR12" si="12">AN4/AG4</f>
        <v>#DIV/0!</v>
      </c>
    </row>
    <row r="5" spans="1:49" s="62" customFormat="1" ht="15" customHeight="1">
      <c r="B5" s="80" t="str">
        <f>IF(J3="","",J3)</f>
        <v/>
      </c>
      <c r="C5" s="141" t="str">
        <f t="shared" si="10"/>
        <v>-</v>
      </c>
      <c r="D5" s="81" t="str">
        <f>IF(H3="","",H3)</f>
        <v/>
      </c>
      <c r="E5" s="80" t="str">
        <f>IF(J4="","",J4)</f>
        <v/>
      </c>
      <c r="F5" s="141" t="str">
        <f t="shared" ref="F5:F12" si="13">IF(E5="","-",IF(E5&gt;G5,"○",IF(E5&lt;G5,"●","△")))</f>
        <v>-</v>
      </c>
      <c r="G5" s="84" t="str">
        <f>IF(H4="","",H4)</f>
        <v/>
      </c>
      <c r="H5" s="86"/>
      <c r="I5" s="114" t="s">
        <v>78</v>
      </c>
      <c r="J5" s="86"/>
      <c r="K5" s="87"/>
      <c r="L5" s="141" t="str">
        <f>IF(K5="","-",IF(K5&gt;M5,"○",IF(K5&lt;M5,"●","△")))</f>
        <v>-</v>
      </c>
      <c r="M5" s="88"/>
      <c r="N5" s="89"/>
      <c r="O5" s="141" t="str">
        <f>IF(N5="","-",IF(N5&gt;P5,"○",IF(N5&lt;P5,"●","△")))</f>
        <v>-</v>
      </c>
      <c r="P5" s="89"/>
      <c r="Q5" s="87"/>
      <c r="R5" s="141" t="str">
        <f>IF(Q5="","-",IF(Q5&gt;S5,"○",IF(Q5&lt;S5,"●","△")))</f>
        <v>-</v>
      </c>
      <c r="S5" s="88"/>
      <c r="T5" s="89"/>
      <c r="U5" s="141" t="str">
        <f t="shared" si="0"/>
        <v>-</v>
      </c>
      <c r="V5" s="89"/>
      <c r="W5" s="87"/>
      <c r="X5" s="141" t="str">
        <f t="shared" si="1"/>
        <v>-</v>
      </c>
      <c r="Y5" s="88"/>
      <c r="Z5" s="89"/>
      <c r="AA5" s="141" t="str">
        <f t="shared" si="2"/>
        <v>-</v>
      </c>
      <c r="AB5" s="89"/>
      <c r="AC5" s="87"/>
      <c r="AD5" s="141" t="str">
        <f t="shared" si="3"/>
        <v>-</v>
      </c>
      <c r="AE5" s="88"/>
      <c r="AF5" s="75" t="s">
        <v>136</v>
      </c>
      <c r="AG5" s="76">
        <f>(20-COUNTBLANK(B5:AE5))/2</f>
        <v>0</v>
      </c>
      <c r="AH5" s="76">
        <f t="shared" si="4"/>
        <v>0</v>
      </c>
      <c r="AI5" s="76">
        <f t="shared" ref="AI5:AI12" si="14">COUNTIF(C5:AH5,"●")</f>
        <v>0</v>
      </c>
      <c r="AJ5" s="76">
        <f t="shared" si="5"/>
        <v>0</v>
      </c>
      <c r="AK5" s="76">
        <f t="shared" si="6"/>
        <v>0</v>
      </c>
      <c r="AL5" s="76">
        <f t="shared" si="7"/>
        <v>0</v>
      </c>
      <c r="AM5" s="76">
        <f t="shared" si="8"/>
        <v>0</v>
      </c>
      <c r="AN5" s="76">
        <f t="shared" si="9"/>
        <v>0</v>
      </c>
      <c r="AO5" s="78">
        <f t="shared" si="11"/>
        <v>1</v>
      </c>
      <c r="AP5" s="22">
        <f t="shared" ref="AP5:AP12" si="15">AN5*10000+AM5*100+AK5</f>
        <v>0</v>
      </c>
      <c r="AQ5" s="99"/>
      <c r="AR5" s="108" t="e">
        <f t="shared" si="12"/>
        <v>#DIV/0!</v>
      </c>
    </row>
    <row r="6" spans="1:49" s="62" customFormat="1" ht="15" customHeight="1">
      <c r="B6" s="80" t="str">
        <f>IF(M3="","",M3)</f>
        <v/>
      </c>
      <c r="C6" s="142" t="str">
        <f t="shared" si="10"/>
        <v>-</v>
      </c>
      <c r="D6" s="84" t="str">
        <f>IF(K3="","",K3)</f>
        <v/>
      </c>
      <c r="E6" s="72" t="str">
        <f>IF(M4="","",M4)</f>
        <v/>
      </c>
      <c r="F6" s="141" t="str">
        <f t="shared" si="13"/>
        <v>-</v>
      </c>
      <c r="G6" s="88" t="str">
        <f>IF(K4="","",K4)</f>
        <v/>
      </c>
      <c r="H6" s="73" t="str">
        <f>IF(M5="","",M5)</f>
        <v/>
      </c>
      <c r="I6" s="141" t="str">
        <f t="shared" ref="I6:I12" si="16">IF(H6="","-",IF(H6&gt;J6,"○",IF(H6&lt;J6,"●","△")))</f>
        <v>-</v>
      </c>
      <c r="J6" s="73" t="str">
        <f>IF(K5="","",K5)</f>
        <v/>
      </c>
      <c r="K6" s="90"/>
      <c r="L6" s="114" t="s">
        <v>78</v>
      </c>
      <c r="M6" s="91"/>
      <c r="N6" s="73"/>
      <c r="O6" s="141" t="str">
        <f>IF(N6="","-",IF(N6&gt;P6,"○",IF(N6&lt;P6,"●","△")))</f>
        <v>-</v>
      </c>
      <c r="P6" s="73"/>
      <c r="Q6" s="72"/>
      <c r="R6" s="141" t="str">
        <f>IF(Q6="","-",IF(Q6&gt;S6,"○",IF(Q6&lt;S6,"●","△")))</f>
        <v>-</v>
      </c>
      <c r="S6" s="74"/>
      <c r="T6" s="73"/>
      <c r="U6" s="141" t="str">
        <f t="shared" si="0"/>
        <v>-</v>
      </c>
      <c r="V6" s="73"/>
      <c r="W6" s="72"/>
      <c r="X6" s="141" t="str">
        <f t="shared" si="1"/>
        <v>-</v>
      </c>
      <c r="Y6" s="74"/>
      <c r="Z6" s="73"/>
      <c r="AA6" s="141" t="str">
        <f t="shared" si="2"/>
        <v>-</v>
      </c>
      <c r="AB6" s="73"/>
      <c r="AC6" s="72"/>
      <c r="AD6" s="141" t="str">
        <f t="shared" si="3"/>
        <v>-</v>
      </c>
      <c r="AE6" s="74"/>
      <c r="AF6" s="75" t="s">
        <v>134</v>
      </c>
      <c r="AG6" s="76">
        <f>(20-COUNTBLANK(B6:AE6))/2</f>
        <v>0</v>
      </c>
      <c r="AH6" s="76">
        <f t="shared" si="4"/>
        <v>0</v>
      </c>
      <c r="AI6" s="76">
        <f t="shared" si="14"/>
        <v>0</v>
      </c>
      <c r="AJ6" s="76">
        <f t="shared" si="5"/>
        <v>0</v>
      </c>
      <c r="AK6" s="76">
        <f t="shared" si="6"/>
        <v>0</v>
      </c>
      <c r="AL6" s="76">
        <f t="shared" si="7"/>
        <v>0</v>
      </c>
      <c r="AM6" s="76">
        <f t="shared" si="8"/>
        <v>0</v>
      </c>
      <c r="AN6" s="76">
        <f t="shared" si="9"/>
        <v>0</v>
      </c>
      <c r="AO6" s="78">
        <f t="shared" si="11"/>
        <v>1</v>
      </c>
      <c r="AP6" s="22">
        <f t="shared" si="15"/>
        <v>0</v>
      </c>
      <c r="AQ6" s="99"/>
      <c r="AR6" s="108" t="e">
        <f t="shared" si="12"/>
        <v>#DIV/0!</v>
      </c>
      <c r="AS6"/>
    </row>
    <row r="7" spans="1:49" s="62" customFormat="1" ht="15" customHeight="1">
      <c r="B7" s="87" t="str">
        <f>IF(P3="","",P3)</f>
        <v/>
      </c>
      <c r="C7" s="143" t="str">
        <f t="shared" si="10"/>
        <v>-</v>
      </c>
      <c r="D7" s="84" t="str">
        <f>IF(N3="","",N3)</f>
        <v/>
      </c>
      <c r="E7" s="80" t="str">
        <f>IF(P4="","",P4)</f>
        <v/>
      </c>
      <c r="F7" s="141" t="str">
        <f t="shared" si="13"/>
        <v>-</v>
      </c>
      <c r="G7" s="84" t="str">
        <f>IF(N4="","",N4)</f>
        <v/>
      </c>
      <c r="H7" s="81" t="str">
        <f>IF(P5="","",P5)</f>
        <v/>
      </c>
      <c r="I7" s="141" t="str">
        <f t="shared" si="16"/>
        <v>-</v>
      </c>
      <c r="J7" s="81" t="str">
        <f>IF(N5="","",N5)</f>
        <v/>
      </c>
      <c r="K7" s="80" t="str">
        <f>IF(P6="","",P6)</f>
        <v/>
      </c>
      <c r="L7" s="141" t="str">
        <f t="shared" ref="L7:L12" si="17">IF(K7="","-",IF(K7&gt;M7,"○",IF(K7&lt;M7,"●","△")))</f>
        <v>-</v>
      </c>
      <c r="M7" s="84" t="str">
        <f>IF(N6="","",N6)</f>
        <v/>
      </c>
      <c r="N7" s="70"/>
      <c r="O7" s="114" t="s">
        <v>78</v>
      </c>
      <c r="P7" s="70"/>
      <c r="Q7" s="80"/>
      <c r="R7" s="141" t="str">
        <f>IF(Q7="","-",IF(Q7&gt;S7,"○",IF(Q7&lt;S7,"●","△")))</f>
        <v>-</v>
      </c>
      <c r="S7" s="84"/>
      <c r="T7" s="81"/>
      <c r="U7" s="141" t="str">
        <f t="shared" si="0"/>
        <v>-</v>
      </c>
      <c r="V7" s="81"/>
      <c r="W7" s="80"/>
      <c r="X7" s="141" t="str">
        <f t="shared" si="1"/>
        <v>-</v>
      </c>
      <c r="Y7" s="84"/>
      <c r="Z7" s="81"/>
      <c r="AA7" s="141" t="str">
        <f t="shared" si="2"/>
        <v>-</v>
      </c>
      <c r="AB7" s="81"/>
      <c r="AC7" s="80"/>
      <c r="AD7" s="141" t="str">
        <f t="shared" si="3"/>
        <v>-</v>
      </c>
      <c r="AE7" s="84"/>
      <c r="AF7" s="75" t="s">
        <v>138</v>
      </c>
      <c r="AG7" s="76">
        <f t="shared" ref="AG7:AG12" si="18">(20-COUNTBLANK(B7:AE7))/2</f>
        <v>0</v>
      </c>
      <c r="AH7" s="76">
        <f t="shared" si="4"/>
        <v>0</v>
      </c>
      <c r="AI7" s="76">
        <f t="shared" si="14"/>
        <v>0</v>
      </c>
      <c r="AJ7" s="76">
        <f t="shared" si="5"/>
        <v>0</v>
      </c>
      <c r="AK7" s="76">
        <f t="shared" si="6"/>
        <v>0</v>
      </c>
      <c r="AL7" s="76">
        <f t="shared" si="7"/>
        <v>0</v>
      </c>
      <c r="AM7" s="76">
        <f t="shared" si="8"/>
        <v>0</v>
      </c>
      <c r="AN7" s="76">
        <f t="shared" si="9"/>
        <v>0</v>
      </c>
      <c r="AO7" s="78">
        <f t="shared" si="11"/>
        <v>1</v>
      </c>
      <c r="AP7" s="22">
        <f t="shared" si="15"/>
        <v>0</v>
      </c>
      <c r="AQ7" s="99"/>
      <c r="AR7" s="108" t="e">
        <f t="shared" si="12"/>
        <v>#DIV/0!</v>
      </c>
    </row>
    <row r="8" spans="1:49" s="62" customFormat="1" ht="15" customHeight="1">
      <c r="B8" s="80" t="str">
        <f>IF(S3="","",S3)</f>
        <v/>
      </c>
      <c r="C8" s="142" t="str">
        <f t="shared" si="10"/>
        <v>-</v>
      </c>
      <c r="D8" s="84" t="str">
        <f>IF(Q3="","",Q3)</f>
        <v/>
      </c>
      <c r="E8" s="87" t="str">
        <f>IF(S4="","",S4)</f>
        <v/>
      </c>
      <c r="F8" s="141" t="str">
        <f t="shared" si="13"/>
        <v>-</v>
      </c>
      <c r="G8" s="88" t="str">
        <f>IF(Q4="","",Q4)</f>
        <v/>
      </c>
      <c r="H8" s="89" t="str">
        <f>IF(S5="","",S5)</f>
        <v/>
      </c>
      <c r="I8" s="141" t="str">
        <f t="shared" si="16"/>
        <v>-</v>
      </c>
      <c r="J8" s="89" t="str">
        <f>IF(Q5="","",Q5)</f>
        <v/>
      </c>
      <c r="K8" s="87" t="str">
        <f>IF(S6="","",S6)</f>
        <v/>
      </c>
      <c r="L8" s="141" t="str">
        <f t="shared" si="17"/>
        <v>-</v>
      </c>
      <c r="M8" s="88" t="str">
        <f>IF(Q6="","",Q6)</f>
        <v/>
      </c>
      <c r="N8" s="89" t="str">
        <f>IF(S7="","",S7)</f>
        <v/>
      </c>
      <c r="O8" s="141" t="str">
        <f t="shared" ref="O8:O12" si="19">IF(N8="","-",IF(N8&gt;P8,"○",IF(N8&lt;P8,"●","△")))</f>
        <v>-</v>
      </c>
      <c r="P8" s="89" t="str">
        <f>IF(Q7="","",Q7)</f>
        <v/>
      </c>
      <c r="Q8" s="92"/>
      <c r="R8" s="114" t="s">
        <v>78</v>
      </c>
      <c r="S8" s="93"/>
      <c r="T8" s="89"/>
      <c r="U8" s="141" t="str">
        <f t="shared" si="0"/>
        <v>-</v>
      </c>
      <c r="V8" s="89"/>
      <c r="W8" s="87"/>
      <c r="X8" s="141" t="str">
        <f t="shared" si="1"/>
        <v>-</v>
      </c>
      <c r="Y8" s="88"/>
      <c r="Z8" s="89"/>
      <c r="AA8" s="141" t="str">
        <f t="shared" si="2"/>
        <v>-</v>
      </c>
      <c r="AB8" s="89"/>
      <c r="AC8" s="87"/>
      <c r="AD8" s="141" t="str">
        <f t="shared" si="3"/>
        <v>-</v>
      </c>
      <c r="AE8" s="88"/>
      <c r="AF8" s="101" t="s">
        <v>139</v>
      </c>
      <c r="AG8" s="76">
        <f t="shared" si="18"/>
        <v>0</v>
      </c>
      <c r="AH8" s="76">
        <f t="shared" si="4"/>
        <v>0</v>
      </c>
      <c r="AI8" s="76">
        <f t="shared" si="14"/>
        <v>0</v>
      </c>
      <c r="AJ8" s="76">
        <f t="shared" si="5"/>
        <v>0</v>
      </c>
      <c r="AK8" s="76">
        <f t="shared" si="6"/>
        <v>0</v>
      </c>
      <c r="AL8" s="76">
        <f t="shared" si="7"/>
        <v>0</v>
      </c>
      <c r="AM8" s="76">
        <f t="shared" si="8"/>
        <v>0</v>
      </c>
      <c r="AN8" s="76">
        <f t="shared" si="9"/>
        <v>0</v>
      </c>
      <c r="AO8" s="78">
        <f t="shared" si="11"/>
        <v>1</v>
      </c>
      <c r="AP8" s="22">
        <f t="shared" si="15"/>
        <v>0</v>
      </c>
      <c r="AQ8" s="99"/>
      <c r="AR8" s="108" t="e">
        <f t="shared" si="12"/>
        <v>#DIV/0!</v>
      </c>
      <c r="AS8"/>
    </row>
    <row r="9" spans="1:49" s="62" customFormat="1" ht="15" customHeight="1">
      <c r="B9" s="87" t="str">
        <f>IF(V3="","",V3)</f>
        <v/>
      </c>
      <c r="C9" s="143" t="str">
        <f t="shared" si="10"/>
        <v>-</v>
      </c>
      <c r="D9" s="89" t="str">
        <f>IF(T3="","",T3)</f>
        <v/>
      </c>
      <c r="E9" s="80" t="str">
        <f>IF(V4="","",V4)</f>
        <v/>
      </c>
      <c r="F9" s="141" t="str">
        <f t="shared" si="13"/>
        <v>-</v>
      </c>
      <c r="G9" s="84" t="str">
        <f>IF(T4="","",T4)</f>
        <v/>
      </c>
      <c r="H9" s="81" t="str">
        <f>IF(V5="","",V5)</f>
        <v/>
      </c>
      <c r="I9" s="141" t="str">
        <f t="shared" si="16"/>
        <v>-</v>
      </c>
      <c r="J9" s="81" t="str">
        <f>IF(T5="","",T5)</f>
        <v/>
      </c>
      <c r="K9" s="80" t="str">
        <f>IF(V6="","",V6)</f>
        <v/>
      </c>
      <c r="L9" s="141" t="str">
        <f t="shared" si="17"/>
        <v>-</v>
      </c>
      <c r="M9" s="84" t="str">
        <f>IF(T6="","",T6)</f>
        <v/>
      </c>
      <c r="N9" s="81" t="str">
        <f>IF(V7="","",V7)</f>
        <v/>
      </c>
      <c r="O9" s="141" t="str">
        <f t="shared" si="19"/>
        <v>-</v>
      </c>
      <c r="P9" s="81" t="str">
        <f>IF(T7="","",T7)</f>
        <v/>
      </c>
      <c r="Q9" s="80" t="str">
        <f>IF(V8="","",V8)</f>
        <v/>
      </c>
      <c r="R9" s="141" t="str">
        <f t="shared" ref="R9:R12" si="20">IF(Q9="","-",IF(Q9&gt;S9,"○",IF(Q9&lt;S9,"●","△")))</f>
        <v>-</v>
      </c>
      <c r="S9" s="84" t="str">
        <f>IF(T8="","",T8)</f>
        <v/>
      </c>
      <c r="T9" s="70"/>
      <c r="U9" s="114" t="s">
        <v>78</v>
      </c>
      <c r="V9" s="70"/>
      <c r="W9" s="80"/>
      <c r="X9" s="141" t="str">
        <f t="shared" si="1"/>
        <v>-</v>
      </c>
      <c r="Y9" s="84"/>
      <c r="Z9" s="81"/>
      <c r="AA9" s="141" t="str">
        <f t="shared" si="2"/>
        <v>-</v>
      </c>
      <c r="AB9" s="81"/>
      <c r="AC9" s="80"/>
      <c r="AD9" s="141" t="str">
        <f t="shared" si="3"/>
        <v>-</v>
      </c>
      <c r="AE9" s="84"/>
      <c r="AF9" s="85" t="s">
        <v>140</v>
      </c>
      <c r="AG9" s="76">
        <f t="shared" si="18"/>
        <v>0</v>
      </c>
      <c r="AH9" s="76">
        <f t="shared" si="4"/>
        <v>0</v>
      </c>
      <c r="AI9" s="76">
        <f t="shared" si="14"/>
        <v>0</v>
      </c>
      <c r="AJ9" s="76">
        <f t="shared" si="5"/>
        <v>0</v>
      </c>
      <c r="AK9" s="76">
        <f t="shared" si="6"/>
        <v>0</v>
      </c>
      <c r="AL9" s="76">
        <f t="shared" si="7"/>
        <v>0</v>
      </c>
      <c r="AM9" s="76">
        <f t="shared" si="8"/>
        <v>0</v>
      </c>
      <c r="AN9" s="76">
        <f t="shared" si="9"/>
        <v>0</v>
      </c>
      <c r="AO9" s="78">
        <f t="shared" si="11"/>
        <v>1</v>
      </c>
      <c r="AP9" s="22">
        <f t="shared" si="15"/>
        <v>0</v>
      </c>
      <c r="AQ9" s="99"/>
      <c r="AR9" s="108" t="e">
        <f t="shared" si="12"/>
        <v>#DIV/0!</v>
      </c>
      <c r="AS9"/>
    </row>
    <row r="10" spans="1:49" s="62" customFormat="1" ht="15" customHeight="1">
      <c r="B10" s="80" t="str">
        <f>IF(Y3="","",Y3)</f>
        <v/>
      </c>
      <c r="C10" s="142" t="str">
        <f t="shared" si="10"/>
        <v>-</v>
      </c>
      <c r="D10" s="84" t="str">
        <f>IF(W3="","",W3)</f>
        <v/>
      </c>
      <c r="E10" s="87" t="str">
        <f>IF(Y4="","",Y4)</f>
        <v/>
      </c>
      <c r="F10" s="141" t="str">
        <f t="shared" si="13"/>
        <v>-</v>
      </c>
      <c r="G10" s="88" t="str">
        <f>IF(W4="","",W4)</f>
        <v/>
      </c>
      <c r="H10" s="89" t="str">
        <f>IF(Y5="","",Y5)</f>
        <v/>
      </c>
      <c r="I10" s="141" t="str">
        <f t="shared" si="16"/>
        <v>-</v>
      </c>
      <c r="J10" s="89" t="str">
        <f>IF(W5="","",W5)</f>
        <v/>
      </c>
      <c r="K10" s="87" t="str">
        <f>IF(Y6="","",Y6)</f>
        <v/>
      </c>
      <c r="L10" s="141" t="str">
        <f t="shared" si="17"/>
        <v>-</v>
      </c>
      <c r="M10" s="88" t="str">
        <f>IF(W6="","",W6)</f>
        <v/>
      </c>
      <c r="N10" s="89" t="str">
        <f>IF(Y7="","",Y7)</f>
        <v/>
      </c>
      <c r="O10" s="141" t="str">
        <f t="shared" si="19"/>
        <v>-</v>
      </c>
      <c r="P10" s="89" t="str">
        <f>IF(W7="","",W7)</f>
        <v/>
      </c>
      <c r="Q10" s="87" t="str">
        <f>IF(Y8="","",Y8)</f>
        <v/>
      </c>
      <c r="R10" s="141" t="str">
        <f t="shared" si="20"/>
        <v>-</v>
      </c>
      <c r="S10" s="88" t="str">
        <f>IF(W8="","",W8)</f>
        <v/>
      </c>
      <c r="T10" s="89" t="str">
        <f>IF(Y9="","",Y9)</f>
        <v/>
      </c>
      <c r="U10" s="141" t="str">
        <f>IF(T10="","-",IF(T10&gt;V10,"○",IF(T10&lt;V10,"●","△")))</f>
        <v>-</v>
      </c>
      <c r="V10" s="89" t="str">
        <f>IF(W9="","",W9)</f>
        <v/>
      </c>
      <c r="W10" s="92"/>
      <c r="X10" s="114" t="s">
        <v>78</v>
      </c>
      <c r="Y10" s="93"/>
      <c r="Z10" s="89"/>
      <c r="AA10" s="141" t="str">
        <f t="shared" si="2"/>
        <v>-</v>
      </c>
      <c r="AB10" s="89"/>
      <c r="AC10" s="87"/>
      <c r="AD10" s="141" t="str">
        <f t="shared" si="3"/>
        <v>-</v>
      </c>
      <c r="AE10" s="88"/>
      <c r="AF10" s="95" t="s">
        <v>137</v>
      </c>
      <c r="AG10" s="76">
        <f t="shared" si="18"/>
        <v>0</v>
      </c>
      <c r="AH10" s="76">
        <f t="shared" si="4"/>
        <v>0</v>
      </c>
      <c r="AI10" s="76">
        <f t="shared" si="14"/>
        <v>0</v>
      </c>
      <c r="AJ10" s="76">
        <f t="shared" si="5"/>
        <v>0</v>
      </c>
      <c r="AK10" s="76">
        <f t="shared" si="6"/>
        <v>0</v>
      </c>
      <c r="AL10" s="76">
        <f t="shared" si="7"/>
        <v>0</v>
      </c>
      <c r="AM10" s="76">
        <f t="shared" si="8"/>
        <v>0</v>
      </c>
      <c r="AN10" s="76">
        <f t="shared" si="9"/>
        <v>0</v>
      </c>
      <c r="AO10" s="78">
        <f t="shared" si="11"/>
        <v>1</v>
      </c>
      <c r="AP10" s="22">
        <f t="shared" si="15"/>
        <v>0</v>
      </c>
      <c r="AQ10" s="99"/>
      <c r="AR10" s="108" t="e">
        <f t="shared" si="12"/>
        <v>#DIV/0!</v>
      </c>
    </row>
    <row r="11" spans="1:49" s="62" customFormat="1" ht="15" customHeight="1">
      <c r="B11" s="87" t="str">
        <f>IF(AB3="","",AB3)</f>
        <v/>
      </c>
      <c r="C11" s="143" t="str">
        <f t="shared" si="10"/>
        <v>-</v>
      </c>
      <c r="D11" s="89" t="str">
        <f>IF(Z3="","",Z3)</f>
        <v/>
      </c>
      <c r="E11" s="80" t="str">
        <f>IF(AB4="","",AB4)</f>
        <v/>
      </c>
      <c r="F11" s="141" t="str">
        <f t="shared" si="13"/>
        <v>-</v>
      </c>
      <c r="G11" s="84" t="str">
        <f>IF(Z4="","",Z4)</f>
        <v/>
      </c>
      <c r="H11" s="81" t="str">
        <f>IF(AB5="","",AB5)</f>
        <v/>
      </c>
      <c r="I11" s="141" t="str">
        <f t="shared" si="16"/>
        <v>-</v>
      </c>
      <c r="J11" s="81" t="str">
        <f>IF(Z5="","",Z5)</f>
        <v/>
      </c>
      <c r="K11" s="80" t="str">
        <f>IF(AB6="","",AB6)</f>
        <v/>
      </c>
      <c r="L11" s="141" t="str">
        <f t="shared" si="17"/>
        <v>-</v>
      </c>
      <c r="M11" s="84" t="str">
        <f>IF(Z6="","",Z6)</f>
        <v/>
      </c>
      <c r="N11" s="81" t="str">
        <f>IF(AB7="","",AB7)</f>
        <v/>
      </c>
      <c r="O11" s="141" t="str">
        <f t="shared" si="19"/>
        <v>-</v>
      </c>
      <c r="P11" s="81" t="str">
        <f>IF(Z7="","",Z7)</f>
        <v/>
      </c>
      <c r="Q11" s="80" t="str">
        <f>IF(AB8="","",AB8)</f>
        <v/>
      </c>
      <c r="R11" s="141" t="str">
        <f t="shared" si="20"/>
        <v>-</v>
      </c>
      <c r="S11" s="84" t="str">
        <f>IF(Z8="","",Z8)</f>
        <v/>
      </c>
      <c r="T11" s="81" t="str">
        <f>IF(AB9="","",AB9)</f>
        <v/>
      </c>
      <c r="U11" s="141" t="str">
        <f>IF(T11="","-",IF(T11&gt;V11,"○",IF(T11&lt;V11,"●","△")))</f>
        <v>-</v>
      </c>
      <c r="V11" s="81" t="str">
        <f>IF(Z9="","",Z9)</f>
        <v/>
      </c>
      <c r="W11" s="80" t="str">
        <f>IF(AB10="","",AB10)</f>
        <v/>
      </c>
      <c r="X11" s="141" t="str">
        <f>IF(W11="","-",IF(W11&gt;Y11,"○",IF(W11&lt;Y11,"●","△")))</f>
        <v>-</v>
      </c>
      <c r="Y11" s="84" t="str">
        <f>IF(Z10="","",Z10)</f>
        <v/>
      </c>
      <c r="Z11" s="70"/>
      <c r="AA11" s="114" t="s">
        <v>78</v>
      </c>
      <c r="AB11" s="70"/>
      <c r="AC11" s="80"/>
      <c r="AD11" s="141" t="str">
        <f t="shared" si="3"/>
        <v>-</v>
      </c>
      <c r="AE11" s="84"/>
      <c r="AF11" s="85" t="s">
        <v>342</v>
      </c>
      <c r="AG11" s="76">
        <f t="shared" si="18"/>
        <v>0</v>
      </c>
      <c r="AH11" s="76">
        <f t="shared" si="4"/>
        <v>0</v>
      </c>
      <c r="AI11" s="76">
        <f t="shared" si="14"/>
        <v>0</v>
      </c>
      <c r="AJ11" s="76">
        <f t="shared" si="5"/>
        <v>0</v>
      </c>
      <c r="AK11" s="76">
        <f t="shared" si="6"/>
        <v>0</v>
      </c>
      <c r="AL11" s="76">
        <f t="shared" si="7"/>
        <v>0</v>
      </c>
      <c r="AM11" s="76">
        <f t="shared" si="8"/>
        <v>0</v>
      </c>
      <c r="AN11" s="76">
        <f t="shared" si="9"/>
        <v>0</v>
      </c>
      <c r="AO11" s="78">
        <f t="shared" si="11"/>
        <v>1</v>
      </c>
      <c r="AP11" s="22">
        <f t="shared" si="15"/>
        <v>0</v>
      </c>
      <c r="AQ11" s="99"/>
      <c r="AR11" s="108" t="e">
        <f t="shared" si="12"/>
        <v>#DIV/0!</v>
      </c>
      <c r="AS11"/>
    </row>
    <row r="12" spans="1:49" s="62" customFormat="1" ht="2.1" customHeight="1">
      <c r="B12" s="80" t="str">
        <f>IF(AE3="","",AE3)</f>
        <v/>
      </c>
      <c r="C12" s="142" t="str">
        <f t="shared" si="10"/>
        <v>-</v>
      </c>
      <c r="D12" s="84" t="str">
        <f>IF(AC3="","",AC3)</f>
        <v/>
      </c>
      <c r="E12" s="110" t="str">
        <f>IF(AE4="","",AE4)</f>
        <v/>
      </c>
      <c r="F12" s="142" t="str">
        <f t="shared" si="13"/>
        <v>-</v>
      </c>
      <c r="G12" s="111" t="str">
        <f>IF(AC4="","",AC4)</f>
        <v/>
      </c>
      <c r="H12" s="112" t="str">
        <f>IF(AE5="","",AE5)</f>
        <v/>
      </c>
      <c r="I12" s="142" t="str">
        <f t="shared" si="16"/>
        <v>-</v>
      </c>
      <c r="J12" s="112" t="str">
        <f>IF(AC5="","",AC5)</f>
        <v/>
      </c>
      <c r="K12" s="110" t="str">
        <f>IF(AE6="","",AE6)</f>
        <v/>
      </c>
      <c r="L12" s="142" t="str">
        <f t="shared" si="17"/>
        <v>-</v>
      </c>
      <c r="M12" s="111" t="str">
        <f>IF(AC6="","",AC6)</f>
        <v/>
      </c>
      <c r="N12" s="112" t="str">
        <f>IF(AE7="","",AE7)</f>
        <v/>
      </c>
      <c r="O12" s="142" t="str">
        <f t="shared" si="19"/>
        <v>-</v>
      </c>
      <c r="P12" s="112" t="str">
        <f>IF(AC7="","",AC7)</f>
        <v/>
      </c>
      <c r="Q12" s="110" t="str">
        <f>IF(AE8="","",AE8)</f>
        <v/>
      </c>
      <c r="R12" s="142" t="str">
        <f t="shared" si="20"/>
        <v>-</v>
      </c>
      <c r="S12" s="111" t="str">
        <f>IF(AC8="","",AC8)</f>
        <v/>
      </c>
      <c r="T12" s="112" t="str">
        <f>IF(AE9="","",AE9)</f>
        <v/>
      </c>
      <c r="U12" s="142" t="str">
        <f>IF(T12="","-",IF(T12&gt;V12,"○",IF(T12&lt;V12,"●","△")))</f>
        <v>-</v>
      </c>
      <c r="V12" s="112" t="str">
        <f>IF(AC9="","",AC9)</f>
        <v/>
      </c>
      <c r="W12" s="110" t="str">
        <f>IF(AE10="","",AE10)</f>
        <v/>
      </c>
      <c r="X12" s="142" t="str">
        <f>IF(W12="","-",IF(W12&gt;Y12,"○",IF(W12&lt;Y12,"●","△")))</f>
        <v>-</v>
      </c>
      <c r="Y12" s="111" t="str">
        <f>IF(AC10="","",AC10)</f>
        <v/>
      </c>
      <c r="Z12" s="112" t="str">
        <f>IF(AE11="","",AE11)</f>
        <v/>
      </c>
      <c r="AA12" s="142" t="str">
        <f>IF(Z12="","-",IF(Z12&gt;AB12,"○",IF(Z12&lt;AB12,"●","△")))</f>
        <v>-</v>
      </c>
      <c r="AB12" s="112" t="str">
        <f>IF(AC11="","",AC11)</f>
        <v/>
      </c>
      <c r="AC12" s="113"/>
      <c r="AD12" s="114" t="s">
        <v>78</v>
      </c>
      <c r="AE12" s="115"/>
      <c r="AF12" s="85"/>
      <c r="AG12" s="76">
        <f t="shared" si="18"/>
        <v>0</v>
      </c>
      <c r="AH12" s="76">
        <f t="shared" si="4"/>
        <v>0</v>
      </c>
      <c r="AI12" s="76">
        <f t="shared" si="14"/>
        <v>0</v>
      </c>
      <c r="AJ12" s="76">
        <f t="shared" si="5"/>
        <v>0</v>
      </c>
      <c r="AK12" s="76">
        <f t="shared" si="6"/>
        <v>0</v>
      </c>
      <c r="AL12" s="76">
        <f t="shared" si="7"/>
        <v>0</v>
      </c>
      <c r="AM12" s="76">
        <f t="shared" si="8"/>
        <v>0</v>
      </c>
      <c r="AN12" s="76">
        <f t="shared" si="9"/>
        <v>0</v>
      </c>
      <c r="AO12" s="78">
        <f t="shared" si="11"/>
        <v>1</v>
      </c>
      <c r="AP12" s="22">
        <f t="shared" si="15"/>
        <v>0</v>
      </c>
      <c r="AQ12" s="99"/>
      <c r="AR12" s="108" t="e">
        <f t="shared" si="12"/>
        <v>#DIV/0!</v>
      </c>
    </row>
    <row r="13" spans="1:49" s="62" customFormat="1" ht="15" customHeight="1">
      <c r="AF13" s="116" t="s">
        <v>83</v>
      </c>
      <c r="AG13" s="97">
        <f>SUM(AG3:AG12)/2</f>
        <v>0</v>
      </c>
      <c r="AH13" s="97">
        <f>SUM(AH3:AH12)</f>
        <v>0</v>
      </c>
      <c r="AI13" s="97">
        <f>SUM(AI3:AI12)</f>
        <v>0</v>
      </c>
      <c r="AJ13" s="97">
        <f>SUM(AJ3:AJ12)</f>
        <v>0</v>
      </c>
      <c r="AK13" s="97">
        <f>SUM(AK3:AK12)</f>
        <v>0</v>
      </c>
      <c r="AL13" s="97">
        <f>SUM(AL3:AL12)</f>
        <v>0</v>
      </c>
      <c r="AM13" s="97">
        <f>AK13-AL13</f>
        <v>0</v>
      </c>
      <c r="AN13" s="97">
        <f>SUM(AN3:AN12)</f>
        <v>0</v>
      </c>
      <c r="AO13" s="117"/>
      <c r="AP13" s="22"/>
      <c r="AR13" s="79"/>
      <c r="AV13" s="99"/>
      <c r="AW13" s="99"/>
    </row>
    <row r="14" spans="1:49" s="62" customFormat="1">
      <c r="A14" s="22"/>
      <c r="B14" s="22"/>
      <c r="C14" s="22"/>
      <c r="D14" s="22"/>
      <c r="E14" s="22"/>
      <c r="F14" s="22"/>
      <c r="G14" s="22"/>
      <c r="H14" s="238"/>
      <c r="I14" s="238"/>
      <c r="J14" s="238"/>
      <c r="K14" s="238"/>
      <c r="L14" s="238"/>
      <c r="M14" s="238"/>
      <c r="N14" s="237"/>
      <c r="O14" s="237"/>
      <c r="P14" s="237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2"/>
      <c r="AD14" s="22"/>
      <c r="AE14" s="22"/>
      <c r="AF14" s="116"/>
      <c r="AG14" s="22"/>
      <c r="AH14" s="22"/>
      <c r="AI14" s="22"/>
      <c r="AJ14" s="22"/>
      <c r="AK14" s="22"/>
      <c r="AM14" s="49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49" s="62" customFormat="1">
      <c r="A15" s="22"/>
      <c r="B15" s="22" t="s">
        <v>84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49"/>
      <c r="AM15" s="49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49" s="62" customFormat="1">
      <c r="A16" s="22"/>
      <c r="B16" s="22">
        <f t="shared" ref="B16:B25" si="21">B3</f>
        <v>0</v>
      </c>
      <c r="C16" s="22">
        <f t="shared" ref="C16:C25" si="22">E3</f>
        <v>0</v>
      </c>
      <c r="D16" s="22">
        <f t="shared" ref="D16:D25" si="23">H3</f>
        <v>0</v>
      </c>
      <c r="E16" s="22">
        <f t="shared" ref="E16:E25" si="24">K3</f>
        <v>0</v>
      </c>
      <c r="F16" s="22">
        <f t="shared" ref="F16:F25" si="25">N3</f>
        <v>0</v>
      </c>
      <c r="G16" s="22">
        <f t="shared" ref="G16:G25" si="26">Q3</f>
        <v>0</v>
      </c>
      <c r="H16" s="22">
        <f t="shared" ref="H16:H25" si="27">T3</f>
        <v>0</v>
      </c>
      <c r="I16" s="22">
        <f t="shared" ref="I16:I25" si="28">W3</f>
        <v>0</v>
      </c>
      <c r="J16" s="22">
        <f t="shared" ref="J16:J25" si="29">Z3</f>
        <v>0</v>
      </c>
      <c r="K16" s="22">
        <f t="shared" ref="K16:K25" si="30">AC3</f>
        <v>0</v>
      </c>
      <c r="L16" s="22"/>
      <c r="M16" s="326">
        <f t="shared" ref="M16:M25" si="31">COUNTIF(B16:K16,"③")*3+SUM(B16:K16)</f>
        <v>0</v>
      </c>
      <c r="N16" s="326"/>
      <c r="O16" s="22"/>
      <c r="P16" s="22"/>
      <c r="Q16" s="22">
        <f t="shared" ref="Q16:Q25" si="32">D3</f>
        <v>0</v>
      </c>
      <c r="R16" s="22">
        <f t="shared" ref="R16:R25" si="33">G3</f>
        <v>0</v>
      </c>
      <c r="S16" s="22">
        <f t="shared" ref="S16:S25" si="34">J3</f>
        <v>0</v>
      </c>
      <c r="T16" s="22">
        <f t="shared" ref="T16:T25" si="35">M3</f>
        <v>0</v>
      </c>
      <c r="U16" s="22">
        <f t="shared" ref="U16:U25" si="36">P3</f>
        <v>0</v>
      </c>
      <c r="V16" s="22">
        <f t="shared" ref="V16:V25" si="37">S3</f>
        <v>0</v>
      </c>
      <c r="W16" s="22">
        <f t="shared" ref="W16:W25" si="38">V3</f>
        <v>0</v>
      </c>
      <c r="X16" s="22">
        <f t="shared" ref="X16:X25" si="39">Y3</f>
        <v>0</v>
      </c>
      <c r="Y16" s="22">
        <f t="shared" ref="Y16:Y25" si="40">AB3</f>
        <v>0</v>
      </c>
      <c r="Z16" s="22">
        <f t="shared" ref="Z16:Z25" si="41">AE3</f>
        <v>0</v>
      </c>
      <c r="AA16" s="22"/>
      <c r="AB16" s="326">
        <f t="shared" ref="AB16:AB25" si="42">COUNTIF(Q16:Z16,"③")*3+SUM(Q16:Z16)</f>
        <v>0</v>
      </c>
      <c r="AC16" s="326"/>
      <c r="AD16" s="22"/>
      <c r="AE16" s="22"/>
      <c r="AF16" s="95"/>
      <c r="AG16" s="22"/>
      <c r="AH16" s="118"/>
      <c r="AI16" s="22">
        <f t="shared" ref="AI16:AI25" si="43">COUNTIF(Q16:Z16,"③")</f>
        <v>0</v>
      </c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8" s="62" customFormat="1">
      <c r="A17" s="22"/>
      <c r="B17" s="22" t="str">
        <f t="shared" si="21"/>
        <v/>
      </c>
      <c r="C17" s="22">
        <f t="shared" si="22"/>
        <v>0</v>
      </c>
      <c r="D17" s="22">
        <f t="shared" si="23"/>
        <v>0</v>
      </c>
      <c r="E17" s="22">
        <f t="shared" si="24"/>
        <v>0</v>
      </c>
      <c r="F17" s="22">
        <f t="shared" si="25"/>
        <v>0</v>
      </c>
      <c r="G17" s="22">
        <f t="shared" si="26"/>
        <v>0</v>
      </c>
      <c r="H17" s="22">
        <f t="shared" si="27"/>
        <v>0</v>
      </c>
      <c r="I17" s="22">
        <f t="shared" si="28"/>
        <v>0</v>
      </c>
      <c r="J17" s="22">
        <f t="shared" si="29"/>
        <v>0</v>
      </c>
      <c r="K17" s="22">
        <f t="shared" si="30"/>
        <v>0</v>
      </c>
      <c r="L17" s="22"/>
      <c r="M17" s="326">
        <f t="shared" si="31"/>
        <v>0</v>
      </c>
      <c r="N17" s="326"/>
      <c r="O17" s="22"/>
      <c r="P17" s="22"/>
      <c r="Q17" s="22" t="str">
        <f t="shared" si="32"/>
        <v/>
      </c>
      <c r="R17" s="22">
        <f t="shared" si="33"/>
        <v>0</v>
      </c>
      <c r="S17" s="22">
        <f t="shared" si="34"/>
        <v>0</v>
      </c>
      <c r="T17" s="22">
        <f t="shared" si="35"/>
        <v>0</v>
      </c>
      <c r="U17" s="22">
        <f t="shared" si="36"/>
        <v>0</v>
      </c>
      <c r="V17" s="22">
        <f t="shared" si="37"/>
        <v>0</v>
      </c>
      <c r="W17" s="22">
        <f t="shared" si="38"/>
        <v>0</v>
      </c>
      <c r="X17" s="22">
        <f t="shared" si="39"/>
        <v>0</v>
      </c>
      <c r="Y17" s="22">
        <f t="shared" si="40"/>
        <v>0</v>
      </c>
      <c r="Z17" s="22">
        <f t="shared" si="41"/>
        <v>0</v>
      </c>
      <c r="AA17" s="22"/>
      <c r="AB17" s="326">
        <f t="shared" si="42"/>
        <v>0</v>
      </c>
      <c r="AC17" s="326"/>
      <c r="AD17" s="22"/>
      <c r="AE17" s="22"/>
      <c r="AF17" s="95"/>
      <c r="AG17" s="22"/>
      <c r="AH17" s="118"/>
      <c r="AI17" s="22">
        <f t="shared" si="43"/>
        <v>0</v>
      </c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8" s="62" customFormat="1">
      <c r="A18" s="22"/>
      <c r="B18" s="22" t="str">
        <f t="shared" si="21"/>
        <v/>
      </c>
      <c r="C18" s="22" t="str">
        <f t="shared" si="22"/>
        <v/>
      </c>
      <c r="D18" s="22">
        <f t="shared" si="23"/>
        <v>0</v>
      </c>
      <c r="E18" s="22">
        <f t="shared" si="24"/>
        <v>0</v>
      </c>
      <c r="F18" s="22">
        <f t="shared" si="25"/>
        <v>0</v>
      </c>
      <c r="G18" s="22">
        <f t="shared" si="26"/>
        <v>0</v>
      </c>
      <c r="H18" s="22">
        <f t="shared" si="27"/>
        <v>0</v>
      </c>
      <c r="I18" s="22">
        <f t="shared" si="28"/>
        <v>0</v>
      </c>
      <c r="J18" s="22">
        <f t="shared" si="29"/>
        <v>0</v>
      </c>
      <c r="K18" s="22">
        <f t="shared" si="30"/>
        <v>0</v>
      </c>
      <c r="L18" s="22"/>
      <c r="M18" s="326">
        <f t="shared" si="31"/>
        <v>0</v>
      </c>
      <c r="N18" s="326"/>
      <c r="O18" s="22"/>
      <c r="P18" s="22"/>
      <c r="Q18" s="22" t="str">
        <f t="shared" si="32"/>
        <v/>
      </c>
      <c r="R18" s="22" t="str">
        <f t="shared" si="33"/>
        <v/>
      </c>
      <c r="S18" s="22">
        <f t="shared" si="34"/>
        <v>0</v>
      </c>
      <c r="T18" s="22">
        <f t="shared" si="35"/>
        <v>0</v>
      </c>
      <c r="U18" s="22">
        <f t="shared" si="36"/>
        <v>0</v>
      </c>
      <c r="V18" s="22">
        <f t="shared" si="37"/>
        <v>0</v>
      </c>
      <c r="W18" s="22">
        <f t="shared" si="38"/>
        <v>0</v>
      </c>
      <c r="X18" s="22">
        <f t="shared" si="39"/>
        <v>0</v>
      </c>
      <c r="Y18" s="22">
        <f t="shared" si="40"/>
        <v>0</v>
      </c>
      <c r="Z18" s="22">
        <f t="shared" si="41"/>
        <v>0</v>
      </c>
      <c r="AA18" s="22"/>
      <c r="AB18" s="326">
        <f t="shared" si="42"/>
        <v>0</v>
      </c>
      <c r="AC18" s="326"/>
      <c r="AD18" s="22"/>
      <c r="AE18" s="22"/>
      <c r="AF18" s="95"/>
      <c r="AG18" s="22"/>
      <c r="AH18" s="118"/>
      <c r="AI18" s="22">
        <f t="shared" si="43"/>
        <v>0</v>
      </c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8" s="62" customFormat="1">
      <c r="A19" s="22"/>
      <c r="B19" s="22" t="str">
        <f t="shared" si="21"/>
        <v/>
      </c>
      <c r="C19" s="22" t="str">
        <f t="shared" si="22"/>
        <v/>
      </c>
      <c r="D19" s="22" t="str">
        <f t="shared" si="23"/>
        <v/>
      </c>
      <c r="E19" s="22">
        <f t="shared" si="24"/>
        <v>0</v>
      </c>
      <c r="F19" s="22">
        <f t="shared" si="25"/>
        <v>0</v>
      </c>
      <c r="G19" s="22">
        <f t="shared" si="26"/>
        <v>0</v>
      </c>
      <c r="H19" s="22">
        <f t="shared" si="27"/>
        <v>0</v>
      </c>
      <c r="I19" s="22">
        <f t="shared" si="28"/>
        <v>0</v>
      </c>
      <c r="J19" s="22">
        <f t="shared" si="29"/>
        <v>0</v>
      </c>
      <c r="K19" s="22">
        <f t="shared" si="30"/>
        <v>0</v>
      </c>
      <c r="L19" s="22"/>
      <c r="M19" s="326">
        <f t="shared" si="31"/>
        <v>0</v>
      </c>
      <c r="N19" s="326"/>
      <c r="O19" s="22"/>
      <c r="P19" s="22"/>
      <c r="Q19" s="22" t="str">
        <f t="shared" si="32"/>
        <v/>
      </c>
      <c r="R19" s="22" t="str">
        <f t="shared" si="33"/>
        <v/>
      </c>
      <c r="S19" s="22" t="str">
        <f t="shared" si="34"/>
        <v/>
      </c>
      <c r="T19" s="22">
        <f t="shared" si="35"/>
        <v>0</v>
      </c>
      <c r="U19" s="22">
        <f t="shared" si="36"/>
        <v>0</v>
      </c>
      <c r="V19" s="22">
        <f t="shared" si="37"/>
        <v>0</v>
      </c>
      <c r="W19" s="22">
        <f t="shared" si="38"/>
        <v>0</v>
      </c>
      <c r="X19" s="22">
        <f t="shared" si="39"/>
        <v>0</v>
      </c>
      <c r="Y19" s="22">
        <f t="shared" si="40"/>
        <v>0</v>
      </c>
      <c r="Z19" s="22">
        <f t="shared" si="41"/>
        <v>0</v>
      </c>
      <c r="AA19" s="22"/>
      <c r="AB19" s="326">
        <f t="shared" si="42"/>
        <v>0</v>
      </c>
      <c r="AC19" s="326"/>
      <c r="AD19" s="22"/>
      <c r="AE19" s="22"/>
      <c r="AF19" s="95"/>
      <c r="AG19" s="22"/>
      <c r="AH19" s="118"/>
      <c r="AI19" s="22">
        <f t="shared" si="43"/>
        <v>0</v>
      </c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8" s="62" customFormat="1">
      <c r="A20" s="22"/>
      <c r="B20" s="22" t="str">
        <f t="shared" si="21"/>
        <v/>
      </c>
      <c r="C20" s="22" t="str">
        <f t="shared" si="22"/>
        <v/>
      </c>
      <c r="D20" s="22" t="str">
        <f t="shared" si="23"/>
        <v/>
      </c>
      <c r="E20" s="22" t="str">
        <f t="shared" si="24"/>
        <v/>
      </c>
      <c r="F20" s="22">
        <f t="shared" si="25"/>
        <v>0</v>
      </c>
      <c r="G20" s="22">
        <f t="shared" si="26"/>
        <v>0</v>
      </c>
      <c r="H20" s="22">
        <f t="shared" si="27"/>
        <v>0</v>
      </c>
      <c r="I20" s="22">
        <f t="shared" si="28"/>
        <v>0</v>
      </c>
      <c r="J20" s="22">
        <f t="shared" si="29"/>
        <v>0</v>
      </c>
      <c r="K20" s="22">
        <f t="shared" si="30"/>
        <v>0</v>
      </c>
      <c r="L20" s="22"/>
      <c r="M20" s="326">
        <f t="shared" si="31"/>
        <v>0</v>
      </c>
      <c r="N20" s="326"/>
      <c r="O20" s="22"/>
      <c r="P20" s="22"/>
      <c r="Q20" s="22" t="str">
        <f t="shared" si="32"/>
        <v/>
      </c>
      <c r="R20" s="22" t="str">
        <f t="shared" si="33"/>
        <v/>
      </c>
      <c r="S20" s="22" t="str">
        <f t="shared" si="34"/>
        <v/>
      </c>
      <c r="T20" s="22" t="str">
        <f t="shared" si="35"/>
        <v/>
      </c>
      <c r="U20" s="22">
        <f t="shared" si="36"/>
        <v>0</v>
      </c>
      <c r="V20" s="22">
        <f t="shared" si="37"/>
        <v>0</v>
      </c>
      <c r="W20" s="22">
        <f t="shared" si="38"/>
        <v>0</v>
      </c>
      <c r="X20" s="22">
        <f t="shared" si="39"/>
        <v>0</v>
      </c>
      <c r="Y20" s="22">
        <f t="shared" si="40"/>
        <v>0</v>
      </c>
      <c r="Z20" s="22">
        <f t="shared" si="41"/>
        <v>0</v>
      </c>
      <c r="AA20" s="22"/>
      <c r="AB20" s="326">
        <f t="shared" si="42"/>
        <v>0</v>
      </c>
      <c r="AC20" s="326"/>
      <c r="AD20" s="22"/>
      <c r="AE20" s="22"/>
      <c r="AF20" s="95"/>
      <c r="AG20" s="22"/>
      <c r="AH20" s="118"/>
      <c r="AI20" s="22">
        <f t="shared" si="43"/>
        <v>0</v>
      </c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8" s="62" customFormat="1">
      <c r="A21" s="22"/>
      <c r="B21" s="22" t="str">
        <f t="shared" si="21"/>
        <v/>
      </c>
      <c r="C21" s="22" t="str">
        <f t="shared" si="22"/>
        <v/>
      </c>
      <c r="D21" s="22" t="str">
        <f t="shared" si="23"/>
        <v/>
      </c>
      <c r="E21" s="22" t="str">
        <f t="shared" si="24"/>
        <v/>
      </c>
      <c r="F21" s="22" t="str">
        <f t="shared" si="25"/>
        <v/>
      </c>
      <c r="G21" s="22">
        <f t="shared" si="26"/>
        <v>0</v>
      </c>
      <c r="H21" s="22">
        <f t="shared" si="27"/>
        <v>0</v>
      </c>
      <c r="I21" s="22">
        <f t="shared" si="28"/>
        <v>0</v>
      </c>
      <c r="J21" s="22">
        <f t="shared" si="29"/>
        <v>0</v>
      </c>
      <c r="K21" s="22">
        <f t="shared" si="30"/>
        <v>0</v>
      </c>
      <c r="L21" s="22"/>
      <c r="M21" s="326">
        <f t="shared" si="31"/>
        <v>0</v>
      </c>
      <c r="N21" s="326"/>
      <c r="O21" s="22"/>
      <c r="P21" s="22"/>
      <c r="Q21" s="22" t="str">
        <f t="shared" si="32"/>
        <v/>
      </c>
      <c r="R21" s="22" t="str">
        <f t="shared" si="33"/>
        <v/>
      </c>
      <c r="S21" s="22" t="str">
        <f t="shared" si="34"/>
        <v/>
      </c>
      <c r="T21" s="22" t="str">
        <f t="shared" si="35"/>
        <v/>
      </c>
      <c r="U21" s="22" t="str">
        <f t="shared" si="36"/>
        <v/>
      </c>
      <c r="V21" s="22">
        <f t="shared" si="37"/>
        <v>0</v>
      </c>
      <c r="W21" s="22">
        <f t="shared" si="38"/>
        <v>0</v>
      </c>
      <c r="X21" s="22">
        <f t="shared" si="39"/>
        <v>0</v>
      </c>
      <c r="Y21" s="22">
        <f t="shared" si="40"/>
        <v>0</v>
      </c>
      <c r="Z21" s="22">
        <f t="shared" si="41"/>
        <v>0</v>
      </c>
      <c r="AA21" s="22"/>
      <c r="AB21" s="326">
        <f t="shared" si="42"/>
        <v>0</v>
      </c>
      <c r="AC21" s="326"/>
      <c r="AD21" s="22"/>
      <c r="AE21" s="22"/>
      <c r="AF21" s="101"/>
      <c r="AG21" s="22"/>
      <c r="AH21" s="118"/>
      <c r="AI21" s="22">
        <f t="shared" si="43"/>
        <v>0</v>
      </c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8" s="62" customFormat="1">
      <c r="A22" s="22"/>
      <c r="B22" s="22" t="str">
        <f t="shared" si="21"/>
        <v/>
      </c>
      <c r="C22" s="22" t="str">
        <f t="shared" si="22"/>
        <v/>
      </c>
      <c r="D22" s="22" t="str">
        <f t="shared" si="23"/>
        <v/>
      </c>
      <c r="E22" s="22" t="str">
        <f t="shared" si="24"/>
        <v/>
      </c>
      <c r="F22" s="22" t="str">
        <f t="shared" si="25"/>
        <v/>
      </c>
      <c r="G22" s="22" t="str">
        <f t="shared" si="26"/>
        <v/>
      </c>
      <c r="H22" s="22">
        <f t="shared" si="27"/>
        <v>0</v>
      </c>
      <c r="I22" s="22">
        <f t="shared" si="28"/>
        <v>0</v>
      </c>
      <c r="J22" s="22">
        <f t="shared" si="29"/>
        <v>0</v>
      </c>
      <c r="K22" s="22">
        <f t="shared" si="30"/>
        <v>0</v>
      </c>
      <c r="L22" s="22"/>
      <c r="M22" s="326">
        <f t="shared" si="31"/>
        <v>0</v>
      </c>
      <c r="N22" s="326"/>
      <c r="O22" s="22"/>
      <c r="P22" s="22"/>
      <c r="Q22" s="22" t="str">
        <f t="shared" si="32"/>
        <v/>
      </c>
      <c r="R22" s="22" t="str">
        <f t="shared" si="33"/>
        <v/>
      </c>
      <c r="S22" s="22" t="str">
        <f t="shared" si="34"/>
        <v/>
      </c>
      <c r="T22" s="22" t="str">
        <f t="shared" si="35"/>
        <v/>
      </c>
      <c r="U22" s="22" t="str">
        <f t="shared" si="36"/>
        <v/>
      </c>
      <c r="V22" s="22" t="str">
        <f t="shared" si="37"/>
        <v/>
      </c>
      <c r="W22" s="22">
        <f t="shared" si="38"/>
        <v>0</v>
      </c>
      <c r="X22" s="22">
        <f t="shared" si="39"/>
        <v>0</v>
      </c>
      <c r="Y22" s="22">
        <f t="shared" si="40"/>
        <v>0</v>
      </c>
      <c r="Z22" s="22">
        <f t="shared" si="41"/>
        <v>0</v>
      </c>
      <c r="AA22" s="22"/>
      <c r="AB22" s="326">
        <f t="shared" si="42"/>
        <v>0</v>
      </c>
      <c r="AC22" s="326"/>
      <c r="AD22" s="22"/>
      <c r="AE22" s="22"/>
      <c r="AF22" s="101"/>
      <c r="AG22" s="22"/>
      <c r="AH22" s="118"/>
      <c r="AI22" s="22">
        <f t="shared" si="43"/>
        <v>0</v>
      </c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8" s="62" customFormat="1">
      <c r="A23" s="22"/>
      <c r="B23" s="22" t="str">
        <f t="shared" si="21"/>
        <v/>
      </c>
      <c r="C23" s="22" t="str">
        <f t="shared" si="22"/>
        <v/>
      </c>
      <c r="D23" s="22" t="str">
        <f t="shared" si="23"/>
        <v/>
      </c>
      <c r="E23" s="22" t="str">
        <f t="shared" si="24"/>
        <v/>
      </c>
      <c r="F23" s="22" t="str">
        <f t="shared" si="25"/>
        <v/>
      </c>
      <c r="G23" s="22" t="str">
        <f t="shared" si="26"/>
        <v/>
      </c>
      <c r="H23" s="22" t="str">
        <f t="shared" si="27"/>
        <v/>
      </c>
      <c r="I23" s="22">
        <f t="shared" si="28"/>
        <v>0</v>
      </c>
      <c r="J23" s="22">
        <f t="shared" si="29"/>
        <v>0</v>
      </c>
      <c r="K23" s="22">
        <f t="shared" si="30"/>
        <v>0</v>
      </c>
      <c r="L23" s="22"/>
      <c r="M23" s="326">
        <f t="shared" si="31"/>
        <v>0</v>
      </c>
      <c r="N23" s="326"/>
      <c r="O23" s="22"/>
      <c r="P23" s="22"/>
      <c r="Q23" s="22" t="str">
        <f t="shared" si="32"/>
        <v/>
      </c>
      <c r="R23" s="22" t="str">
        <f t="shared" si="33"/>
        <v/>
      </c>
      <c r="S23" s="22" t="str">
        <f t="shared" si="34"/>
        <v/>
      </c>
      <c r="T23" s="22" t="str">
        <f t="shared" si="35"/>
        <v/>
      </c>
      <c r="U23" s="22" t="str">
        <f t="shared" si="36"/>
        <v/>
      </c>
      <c r="V23" s="22" t="str">
        <f t="shared" si="37"/>
        <v/>
      </c>
      <c r="W23" s="22" t="str">
        <f t="shared" si="38"/>
        <v/>
      </c>
      <c r="X23" s="22">
        <f t="shared" si="39"/>
        <v>0</v>
      </c>
      <c r="Y23" s="22">
        <f t="shared" si="40"/>
        <v>0</v>
      </c>
      <c r="Z23" s="22">
        <f t="shared" si="41"/>
        <v>0</v>
      </c>
      <c r="AA23" s="22"/>
      <c r="AB23" s="326">
        <f t="shared" si="42"/>
        <v>0</v>
      </c>
      <c r="AC23" s="326"/>
      <c r="AD23" s="22"/>
      <c r="AE23" s="22"/>
      <c r="AF23" s="144"/>
      <c r="AG23" s="22"/>
      <c r="AH23" s="118"/>
      <c r="AI23" s="22">
        <f t="shared" si="43"/>
        <v>0</v>
      </c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8" s="62" customFormat="1">
      <c r="A24" s="22"/>
      <c r="B24" s="22" t="str">
        <f t="shared" si="21"/>
        <v/>
      </c>
      <c r="C24" s="22" t="str">
        <f t="shared" si="22"/>
        <v/>
      </c>
      <c r="D24" s="22" t="str">
        <f t="shared" si="23"/>
        <v/>
      </c>
      <c r="E24" s="22" t="str">
        <f t="shared" si="24"/>
        <v/>
      </c>
      <c r="F24" s="22" t="str">
        <f t="shared" si="25"/>
        <v/>
      </c>
      <c r="G24" s="22" t="str">
        <f t="shared" si="26"/>
        <v/>
      </c>
      <c r="H24" s="22" t="str">
        <f t="shared" si="27"/>
        <v/>
      </c>
      <c r="I24" s="22" t="str">
        <f t="shared" si="28"/>
        <v/>
      </c>
      <c r="J24" s="22">
        <f t="shared" si="29"/>
        <v>0</v>
      </c>
      <c r="K24" s="22">
        <f t="shared" si="30"/>
        <v>0</v>
      </c>
      <c r="L24" s="22"/>
      <c r="M24" s="326">
        <f t="shared" si="31"/>
        <v>0</v>
      </c>
      <c r="N24" s="326"/>
      <c r="O24" s="22"/>
      <c r="P24" s="22"/>
      <c r="Q24" s="22" t="str">
        <f t="shared" si="32"/>
        <v/>
      </c>
      <c r="R24" s="22" t="str">
        <f t="shared" si="33"/>
        <v/>
      </c>
      <c r="S24" s="22" t="str">
        <f t="shared" si="34"/>
        <v/>
      </c>
      <c r="T24" s="22" t="str">
        <f t="shared" si="35"/>
        <v/>
      </c>
      <c r="U24" s="22" t="str">
        <f t="shared" si="36"/>
        <v/>
      </c>
      <c r="V24" s="22" t="str">
        <f t="shared" si="37"/>
        <v/>
      </c>
      <c r="W24" s="22" t="str">
        <f t="shared" si="38"/>
        <v/>
      </c>
      <c r="X24" s="22" t="str">
        <f t="shared" si="39"/>
        <v/>
      </c>
      <c r="Y24" s="22">
        <f t="shared" si="40"/>
        <v>0</v>
      </c>
      <c r="Z24" s="22">
        <f t="shared" si="41"/>
        <v>0</v>
      </c>
      <c r="AA24" s="22"/>
      <c r="AB24" s="326">
        <f t="shared" si="42"/>
        <v>0</v>
      </c>
      <c r="AC24" s="326"/>
      <c r="AD24" s="22"/>
      <c r="AE24" s="22"/>
      <c r="AF24" s="95"/>
      <c r="AG24" s="22"/>
      <c r="AH24" s="118"/>
      <c r="AI24" s="22">
        <f t="shared" si="43"/>
        <v>0</v>
      </c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8" s="62" customFormat="1">
      <c r="A25" s="22"/>
      <c r="B25" s="22" t="str">
        <f t="shared" si="21"/>
        <v/>
      </c>
      <c r="C25" s="22" t="str">
        <f t="shared" si="22"/>
        <v/>
      </c>
      <c r="D25" s="22" t="str">
        <f t="shared" si="23"/>
        <v/>
      </c>
      <c r="E25" s="22" t="str">
        <f t="shared" si="24"/>
        <v/>
      </c>
      <c r="F25" s="22" t="str">
        <f t="shared" si="25"/>
        <v/>
      </c>
      <c r="G25" s="22" t="str">
        <f t="shared" si="26"/>
        <v/>
      </c>
      <c r="H25" s="22" t="str">
        <f t="shared" si="27"/>
        <v/>
      </c>
      <c r="I25" s="22" t="str">
        <f t="shared" si="28"/>
        <v/>
      </c>
      <c r="J25" s="22" t="str">
        <f t="shared" si="29"/>
        <v/>
      </c>
      <c r="K25" s="22">
        <f t="shared" si="30"/>
        <v>0</v>
      </c>
      <c r="L25" s="22"/>
      <c r="M25" s="326">
        <f t="shared" si="31"/>
        <v>0</v>
      </c>
      <c r="N25" s="326"/>
      <c r="O25" s="22"/>
      <c r="P25" s="22"/>
      <c r="Q25" s="22" t="str">
        <f t="shared" si="32"/>
        <v/>
      </c>
      <c r="R25" s="22" t="str">
        <f t="shared" si="33"/>
        <v/>
      </c>
      <c r="S25" s="22" t="str">
        <f t="shared" si="34"/>
        <v/>
      </c>
      <c r="T25" s="22" t="str">
        <f t="shared" si="35"/>
        <v/>
      </c>
      <c r="U25" s="22" t="str">
        <f t="shared" si="36"/>
        <v/>
      </c>
      <c r="V25" s="22" t="str">
        <f t="shared" si="37"/>
        <v/>
      </c>
      <c r="W25" s="22" t="str">
        <f t="shared" si="38"/>
        <v/>
      </c>
      <c r="X25" s="22" t="str">
        <f t="shared" si="39"/>
        <v/>
      </c>
      <c r="Y25" s="22" t="str">
        <f t="shared" si="40"/>
        <v/>
      </c>
      <c r="Z25" s="22">
        <f t="shared" si="41"/>
        <v>0</v>
      </c>
      <c r="AA25" s="22"/>
      <c r="AB25" s="326">
        <f t="shared" si="42"/>
        <v>0</v>
      </c>
      <c r="AC25" s="326"/>
      <c r="AD25" s="22"/>
      <c r="AE25" s="22"/>
      <c r="AF25" s="101"/>
      <c r="AG25" s="22"/>
      <c r="AH25" s="118"/>
      <c r="AI25" s="22">
        <f t="shared" si="43"/>
        <v>0</v>
      </c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8" s="62" customForma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00"/>
      <c r="N26" s="100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100"/>
      <c r="AC26" s="100"/>
      <c r="AD26" s="22"/>
      <c r="AE26" s="22"/>
      <c r="AF26" s="101"/>
      <c r="AG26" s="22"/>
      <c r="AH26" s="118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8" s="62" customForma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100"/>
      <c r="N27" s="100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100"/>
      <c r="AC27" s="100"/>
      <c r="AD27" s="22"/>
      <c r="AE27" s="22"/>
      <c r="AF27" s="101"/>
      <c r="AG27" s="22"/>
      <c r="AH27" s="118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8" s="62" customForma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00"/>
      <c r="N28" s="100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100"/>
      <c r="AC28" s="100"/>
      <c r="AD28" s="22"/>
      <c r="AE28" s="22"/>
      <c r="AF28" s="145"/>
      <c r="AG28" s="22"/>
      <c r="AH28" s="118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8" s="62" customForma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00"/>
      <c r="N29" s="100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100"/>
      <c r="AC29" s="100"/>
      <c r="AD29" s="22"/>
      <c r="AE29" s="22"/>
      <c r="AF29" s="145"/>
      <c r="AG29" s="22"/>
      <c r="AH29" s="118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8" s="62" customForma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00"/>
      <c r="N30" s="100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100"/>
      <c r="AC30" s="100"/>
      <c r="AD30" s="22"/>
      <c r="AE30" s="22"/>
      <c r="AF30" s="145"/>
      <c r="AG30" s="22"/>
      <c r="AH30" s="118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8" s="62" customFormat="1" ht="0.9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100"/>
      <c r="N31" s="100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100"/>
      <c r="AC31" s="100"/>
      <c r="AD31" s="22"/>
      <c r="AE31" s="22"/>
      <c r="AF31" s="145"/>
      <c r="AG31" s="22"/>
      <c r="AH31" s="118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8" s="62" customFormat="1" ht="0.9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119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2:48" ht="0.9" customHeight="1">
      <c r="B33" s="330" t="s">
        <v>141</v>
      </c>
      <c r="C33" s="330"/>
      <c r="D33" s="330"/>
      <c r="E33" s="327" t="s">
        <v>107</v>
      </c>
      <c r="F33" s="328"/>
      <c r="G33" s="329"/>
      <c r="H33" s="330" t="s">
        <v>128</v>
      </c>
      <c r="I33" s="330"/>
      <c r="J33" s="330"/>
      <c r="K33" s="327" t="s">
        <v>142</v>
      </c>
      <c r="L33" s="328"/>
      <c r="M33" s="329"/>
      <c r="N33" s="361" t="s">
        <v>143</v>
      </c>
      <c r="O33" s="361"/>
      <c r="P33" s="361"/>
      <c r="Q33" s="361" t="s">
        <v>144</v>
      </c>
      <c r="R33" s="361"/>
      <c r="S33" s="361"/>
      <c r="T33" s="327" t="s">
        <v>145</v>
      </c>
      <c r="U33" s="328"/>
      <c r="V33" s="329"/>
      <c r="W33" s="327" t="s">
        <v>146</v>
      </c>
      <c r="X33" s="328"/>
      <c r="Y33" s="329"/>
      <c r="Z33" s="330" t="s">
        <v>132</v>
      </c>
      <c r="AA33" s="330"/>
      <c r="AB33" s="330"/>
      <c r="AC33" s="361" t="s">
        <v>147</v>
      </c>
      <c r="AD33" s="361"/>
      <c r="AE33" s="361"/>
      <c r="AF33" s="361" t="s">
        <v>25</v>
      </c>
      <c r="AG33" s="361"/>
      <c r="AH33" s="361"/>
      <c r="AI33" s="65" t="s">
        <v>148</v>
      </c>
      <c r="AJ33" s="64" t="s">
        <v>69</v>
      </c>
      <c r="AK33" s="64" t="s">
        <v>70</v>
      </c>
      <c r="AL33" s="64" t="s">
        <v>71</v>
      </c>
      <c r="AM33" s="64" t="s">
        <v>72</v>
      </c>
      <c r="AN33" s="64" t="s">
        <v>73</v>
      </c>
      <c r="AO33" s="64" t="s">
        <v>74</v>
      </c>
      <c r="AP33" s="64" t="s">
        <v>149</v>
      </c>
      <c r="AQ33" s="64" t="s">
        <v>76</v>
      </c>
      <c r="AR33" s="64" t="s">
        <v>77</v>
      </c>
      <c r="AS33" s="146" t="s">
        <v>120</v>
      </c>
    </row>
    <row r="34" spans="2:48" ht="0.9" customHeight="1">
      <c r="B34" s="69"/>
      <c r="C34" s="106" t="s">
        <v>78</v>
      </c>
      <c r="D34" s="71"/>
      <c r="E34" s="72"/>
      <c r="F34" s="107" t="str">
        <f>IF(E34="","-",IF(E34&gt;G34,"○",IF(E34&lt;G34,"●","△")))</f>
        <v>-</v>
      </c>
      <c r="G34" s="74"/>
      <c r="H34" s="73"/>
      <c r="I34" s="107" t="str">
        <f>IF(H34="","-",IF(H34&gt;J34,"○",IF(H34&lt;J34,"●","△")))</f>
        <v>-</v>
      </c>
      <c r="J34" s="73"/>
      <c r="K34" s="72"/>
      <c r="L34" s="107" t="str">
        <f>IF(K34="","-",IF(K34&gt;M34,"○",IF(K34&lt;M34,"●","△")))</f>
        <v>-</v>
      </c>
      <c r="M34" s="74"/>
      <c r="N34" s="73"/>
      <c r="O34" s="107" t="str">
        <f>IF(N34="","-",IF(N34&gt;P34,"○",IF(N34&lt;P34,"●","△")))</f>
        <v>-</v>
      </c>
      <c r="P34" s="73"/>
      <c r="Q34" s="72"/>
      <c r="R34" s="107" t="str">
        <f>IF(Q34="","-",IF(Q34&gt;S34,"○",IF(Q34&lt;S34,"●","△")))</f>
        <v>-</v>
      </c>
      <c r="S34" s="74"/>
      <c r="T34" s="73"/>
      <c r="U34" s="107" t="str">
        <f t="shared" ref="U34:U39" si="44">IF(T34="","-",IF(T34&gt;V34,"○",IF(T34&lt;V34,"●","△")))</f>
        <v>-</v>
      </c>
      <c r="V34" s="73"/>
      <c r="W34" s="72"/>
      <c r="X34" s="107" t="str">
        <f t="shared" ref="X34:X40" si="45">IF(W34="","-",IF(W34&gt;Y34,"○",IF(W34&lt;Y34,"●","△")))</f>
        <v>-</v>
      </c>
      <c r="Y34" s="74"/>
      <c r="Z34" s="73"/>
      <c r="AA34" s="107" t="str">
        <f t="shared" ref="AA34:AA41" si="46">IF(Z34="","-",IF(Z34&gt;AB34,"○",IF(Z34&lt;AB34,"●","△")))</f>
        <v>-</v>
      </c>
      <c r="AB34" s="73"/>
      <c r="AC34" s="72"/>
      <c r="AD34" s="107" t="str">
        <f t="shared" ref="AD34:AD42" si="47">IF(AC34="","-",IF(AC34&gt;AE34,"○",IF(AC34&lt;AE34,"●","△")))</f>
        <v>-</v>
      </c>
      <c r="AE34" s="74"/>
      <c r="AF34" s="73"/>
      <c r="AG34" s="107" t="str">
        <f t="shared" ref="AG34:AG43" si="48">IF(AF34="","-",IF(AF34&gt;AH34,"○",IF(AF34&lt;AH34,"●","△")))</f>
        <v>-</v>
      </c>
      <c r="AH34" s="73"/>
      <c r="AI34" s="124" t="s">
        <v>150</v>
      </c>
      <c r="AJ34" s="125">
        <f>(22-COUNTBLANK(B34:AH34))/2</f>
        <v>0</v>
      </c>
      <c r="AK34" s="125">
        <f t="shared" ref="AK34:AK44" si="49">COUNTIF(B34:AH34,"○")</f>
        <v>0</v>
      </c>
      <c r="AL34" s="125">
        <f t="shared" ref="AL34:AL44" si="50">COUNTIF(B34:AH34,"●")</f>
        <v>0</v>
      </c>
      <c r="AM34" s="125">
        <f t="shared" ref="AM34:AM44" si="51">COUNTIF(B34:AH34,"△")</f>
        <v>0</v>
      </c>
      <c r="AN34" s="125">
        <f>N48</f>
        <v>0</v>
      </c>
      <c r="AO34" s="125">
        <f>AD48</f>
        <v>0</v>
      </c>
      <c r="AP34" s="125">
        <f t="shared" ref="AP34:AP44" si="52">AN34-AO34</f>
        <v>0</v>
      </c>
      <c r="AQ34" s="127">
        <f t="shared" ref="AQ34:AQ44" si="53">AK34*3+AM34*1-AK48</f>
        <v>0</v>
      </c>
      <c r="AR34" s="78">
        <f t="shared" ref="AR34:AR44" si="54">RANK(AS34,$AS$34:$AS$44)</f>
        <v>1</v>
      </c>
      <c r="AS34" s="22">
        <f>AQ34*10000+AP34*100+AN34</f>
        <v>0</v>
      </c>
      <c r="AT34" s="99"/>
      <c r="AU34" s="79" t="e">
        <f>AQ34/AJ34</f>
        <v>#DIV/0!</v>
      </c>
      <c r="AV34" s="128"/>
    </row>
    <row r="35" spans="2:48" ht="0.9" customHeight="1">
      <c r="B35" s="80" t="str">
        <f>IF(G34="","",G34)</f>
        <v/>
      </c>
      <c r="C35" s="107" t="str">
        <f t="shared" ref="C35:C44" si="55">IF(B35="","-",IF(B35&gt;D35,"○",IF(B35&lt;D35,"●","△")))</f>
        <v>-</v>
      </c>
      <c r="D35" s="81" t="str">
        <f>IF(E34="","",E34)</f>
        <v/>
      </c>
      <c r="E35" s="82"/>
      <c r="F35" s="109" t="s">
        <v>78</v>
      </c>
      <c r="G35" s="83"/>
      <c r="H35" s="81"/>
      <c r="I35" s="107" t="str">
        <f>IF(H35="","-",IF(H35&gt;J35,"○",IF(H35&lt;J35,"●","△")))</f>
        <v>-</v>
      </c>
      <c r="J35" s="81"/>
      <c r="K35" s="80"/>
      <c r="L35" s="107" t="str">
        <f>IF(K35="","-",IF(K35&gt;M35,"○",IF(K35&lt;M35,"●","△")))</f>
        <v>-</v>
      </c>
      <c r="M35" s="84"/>
      <c r="N35" s="81"/>
      <c r="O35" s="107" t="str">
        <f>IF(N35="","-",IF(N35&gt;P35,"○",IF(N35&lt;P35,"●","△")))</f>
        <v>-</v>
      </c>
      <c r="P35" s="81"/>
      <c r="Q35" s="80"/>
      <c r="R35" s="107" t="str">
        <f>IF(Q35="","-",IF(Q35&gt;S35,"○",IF(Q35&lt;S35,"●","△")))</f>
        <v>-</v>
      </c>
      <c r="S35" s="84"/>
      <c r="T35" s="81"/>
      <c r="U35" s="107" t="str">
        <f t="shared" si="44"/>
        <v>-</v>
      </c>
      <c r="V35" s="81"/>
      <c r="W35" s="80"/>
      <c r="X35" s="107" t="str">
        <f t="shared" si="45"/>
        <v>-</v>
      </c>
      <c r="Y35" s="84"/>
      <c r="Z35" s="81"/>
      <c r="AA35" s="107" t="str">
        <f t="shared" si="46"/>
        <v>-</v>
      </c>
      <c r="AB35" s="81"/>
      <c r="AC35" s="80"/>
      <c r="AD35" s="107" t="str">
        <f t="shared" si="47"/>
        <v>-</v>
      </c>
      <c r="AE35" s="84"/>
      <c r="AF35" s="81"/>
      <c r="AG35" s="107" t="str">
        <f t="shared" si="48"/>
        <v>-</v>
      </c>
      <c r="AH35" s="81"/>
      <c r="AI35" s="124" t="s">
        <v>112</v>
      </c>
      <c r="AJ35" s="125">
        <f t="shared" ref="AJ35:AJ44" si="56">(22-COUNTBLANK(B35:AH35))/2</f>
        <v>0</v>
      </c>
      <c r="AK35" s="125">
        <f t="shared" si="49"/>
        <v>0</v>
      </c>
      <c r="AL35" s="125">
        <f t="shared" si="50"/>
        <v>0</v>
      </c>
      <c r="AM35" s="125">
        <f t="shared" si="51"/>
        <v>0</v>
      </c>
      <c r="AN35" s="125">
        <f t="shared" ref="AN35:AN44" si="57">N49</f>
        <v>0</v>
      </c>
      <c r="AO35" s="125">
        <f t="shared" ref="AO35:AO44" si="58">AD49</f>
        <v>0</v>
      </c>
      <c r="AP35" s="125">
        <f t="shared" si="52"/>
        <v>0</v>
      </c>
      <c r="AQ35" s="127">
        <f t="shared" si="53"/>
        <v>0</v>
      </c>
      <c r="AR35" s="78">
        <f t="shared" si="54"/>
        <v>1</v>
      </c>
      <c r="AS35" s="22">
        <f t="shared" ref="AS35:AS44" si="59">AQ35*10000+AP35*100+AN35</f>
        <v>0</v>
      </c>
      <c r="AT35" s="99"/>
      <c r="AU35" s="79" t="e">
        <f t="shared" ref="AU35:AU43" si="60">AQ35/AJ35</f>
        <v>#DIV/0!</v>
      </c>
      <c r="AV35" s="128"/>
    </row>
    <row r="36" spans="2:48" ht="0.9" customHeight="1">
      <c r="B36" s="80" t="str">
        <f>IF(J34="","",J34)</f>
        <v/>
      </c>
      <c r="C36" s="107" t="str">
        <f t="shared" si="55"/>
        <v>-</v>
      </c>
      <c r="D36" s="81" t="str">
        <f>IF(H34="","",H34)</f>
        <v/>
      </c>
      <c r="E36" s="80" t="str">
        <f>IF(J35="","",J35)</f>
        <v/>
      </c>
      <c r="F36" s="107" t="str">
        <f t="shared" ref="F36:F44" si="61">IF(E36="","-",IF(E36&gt;G36,"○",IF(E36&lt;G36,"●","△")))</f>
        <v>-</v>
      </c>
      <c r="G36" s="84" t="str">
        <f>IF(H35="","",H35)</f>
        <v/>
      </c>
      <c r="H36" s="86"/>
      <c r="I36" s="109" t="s">
        <v>78</v>
      </c>
      <c r="J36" s="86"/>
      <c r="K36" s="87"/>
      <c r="L36" s="107" t="str">
        <f>IF(K36="","-",IF(K36&gt;M36,"○",IF(K36&lt;M36,"●","△")))</f>
        <v>-</v>
      </c>
      <c r="M36" s="88"/>
      <c r="N36" s="89"/>
      <c r="O36" s="107" t="str">
        <f>IF(N36="","-",IF(N36&gt;P36,"○",IF(N36&lt;P36,"●","△")))</f>
        <v>-</v>
      </c>
      <c r="P36" s="89"/>
      <c r="Q36" s="87"/>
      <c r="R36" s="107" t="str">
        <f>IF(Q36="","-",IF(Q36&gt;S36,"○",IF(Q36&lt;S36,"●","△")))</f>
        <v>-</v>
      </c>
      <c r="S36" s="88"/>
      <c r="T36" s="89"/>
      <c r="U36" s="107" t="str">
        <f t="shared" si="44"/>
        <v>-</v>
      </c>
      <c r="V36" s="89"/>
      <c r="W36" s="87"/>
      <c r="X36" s="107" t="str">
        <f t="shared" si="45"/>
        <v>-</v>
      </c>
      <c r="Y36" s="88"/>
      <c r="Z36" s="89"/>
      <c r="AA36" s="107" t="str">
        <f t="shared" si="46"/>
        <v>-</v>
      </c>
      <c r="AB36" s="89"/>
      <c r="AC36" s="87"/>
      <c r="AD36" s="107" t="str">
        <f t="shared" si="47"/>
        <v>-</v>
      </c>
      <c r="AE36" s="88"/>
      <c r="AF36" s="89"/>
      <c r="AG36" s="107" t="str">
        <f t="shared" si="48"/>
        <v>-</v>
      </c>
      <c r="AH36" s="89"/>
      <c r="AI36" s="124" t="s">
        <v>151</v>
      </c>
      <c r="AJ36" s="125">
        <f t="shared" si="56"/>
        <v>0</v>
      </c>
      <c r="AK36" s="125">
        <f t="shared" si="49"/>
        <v>0</v>
      </c>
      <c r="AL36" s="125">
        <f t="shared" si="50"/>
        <v>0</v>
      </c>
      <c r="AM36" s="125">
        <f t="shared" si="51"/>
        <v>0</v>
      </c>
      <c r="AN36" s="125">
        <f t="shared" si="57"/>
        <v>0</v>
      </c>
      <c r="AO36" s="125">
        <f t="shared" si="58"/>
        <v>0</v>
      </c>
      <c r="AP36" s="125">
        <f t="shared" si="52"/>
        <v>0</v>
      </c>
      <c r="AQ36" s="127">
        <f t="shared" si="53"/>
        <v>0</v>
      </c>
      <c r="AR36" s="78">
        <f t="shared" si="54"/>
        <v>1</v>
      </c>
      <c r="AS36" s="22">
        <f t="shared" si="59"/>
        <v>0</v>
      </c>
      <c r="AT36" s="99"/>
      <c r="AU36" s="79" t="e">
        <f t="shared" si="60"/>
        <v>#DIV/0!</v>
      </c>
      <c r="AV36" s="128"/>
    </row>
    <row r="37" spans="2:48" ht="0.9" customHeight="1">
      <c r="B37" s="80" t="str">
        <f>IF(M34="","",M34)</f>
        <v/>
      </c>
      <c r="C37" s="63" t="str">
        <f t="shared" si="55"/>
        <v>-</v>
      </c>
      <c r="D37" s="84" t="str">
        <f>IF(K34="","",K34)</f>
        <v/>
      </c>
      <c r="E37" s="72" t="str">
        <f>IF(M35="","",M35)</f>
        <v/>
      </c>
      <c r="F37" s="107" t="str">
        <f t="shared" si="61"/>
        <v>-</v>
      </c>
      <c r="G37" s="88" t="str">
        <f>IF(K35="","",K35)</f>
        <v/>
      </c>
      <c r="H37" s="73" t="str">
        <f>IF(M36="","",M36)</f>
        <v/>
      </c>
      <c r="I37" s="107" t="str">
        <f t="shared" ref="I37:I44" si="62">IF(H37="","-",IF(H37&gt;J37,"○",IF(H37&lt;J37,"●","△")))</f>
        <v>-</v>
      </c>
      <c r="J37" s="73" t="str">
        <f>IF(K36="","",K36)</f>
        <v/>
      </c>
      <c r="K37" s="90"/>
      <c r="L37" s="109" t="s">
        <v>78</v>
      </c>
      <c r="M37" s="91"/>
      <c r="N37" s="73"/>
      <c r="O37" s="107" t="str">
        <f>IF(N37="","-",IF(N37&gt;P37,"○",IF(N37&lt;P37,"●","△")))</f>
        <v>-</v>
      </c>
      <c r="P37" s="73"/>
      <c r="Q37" s="72"/>
      <c r="R37" s="107" t="str">
        <f>IF(Q37="","-",IF(Q37&gt;S37,"○",IF(Q37&lt;S37,"●","△")))</f>
        <v>-</v>
      </c>
      <c r="S37" s="74"/>
      <c r="T37" s="73"/>
      <c r="U37" s="107" t="str">
        <f t="shared" si="44"/>
        <v>-</v>
      </c>
      <c r="V37" s="73"/>
      <c r="W37" s="72"/>
      <c r="X37" s="107" t="str">
        <f t="shared" si="45"/>
        <v>-</v>
      </c>
      <c r="Y37" s="74"/>
      <c r="Z37" s="73"/>
      <c r="AA37" s="107" t="str">
        <f t="shared" si="46"/>
        <v>-</v>
      </c>
      <c r="AB37" s="73"/>
      <c r="AC37" s="72"/>
      <c r="AD37" s="107" t="str">
        <f t="shared" si="47"/>
        <v>-</v>
      </c>
      <c r="AE37" s="74"/>
      <c r="AF37" s="73"/>
      <c r="AG37" s="107" t="str">
        <f t="shared" si="48"/>
        <v>-</v>
      </c>
      <c r="AH37" s="73"/>
      <c r="AI37" s="147" t="s">
        <v>152</v>
      </c>
      <c r="AJ37" s="125">
        <f t="shared" si="56"/>
        <v>0</v>
      </c>
      <c r="AK37" s="125">
        <f t="shared" si="49"/>
        <v>0</v>
      </c>
      <c r="AL37" s="125">
        <f t="shared" si="50"/>
        <v>0</v>
      </c>
      <c r="AM37" s="125">
        <f t="shared" si="51"/>
        <v>0</v>
      </c>
      <c r="AN37" s="125">
        <f t="shared" si="57"/>
        <v>0</v>
      </c>
      <c r="AO37" s="125">
        <f t="shared" si="58"/>
        <v>0</v>
      </c>
      <c r="AP37" s="125">
        <f t="shared" si="52"/>
        <v>0</v>
      </c>
      <c r="AQ37" s="127">
        <f t="shared" si="53"/>
        <v>0</v>
      </c>
      <c r="AR37" s="78">
        <f t="shared" si="54"/>
        <v>1</v>
      </c>
      <c r="AS37" s="22">
        <f t="shared" si="59"/>
        <v>0</v>
      </c>
      <c r="AT37" s="99"/>
      <c r="AU37" s="79" t="e">
        <f t="shared" si="60"/>
        <v>#DIV/0!</v>
      </c>
      <c r="AV37" s="128"/>
    </row>
    <row r="38" spans="2:48" ht="0.9" customHeight="1">
      <c r="B38" s="87" t="str">
        <f>IF(P34="","",P34)</f>
        <v/>
      </c>
      <c r="C38" s="102" t="str">
        <f t="shared" si="55"/>
        <v>-</v>
      </c>
      <c r="D38" s="89" t="str">
        <f>IF(N34="","",N34)</f>
        <v/>
      </c>
      <c r="E38" s="80" t="str">
        <f>IF(P35="","",P35)</f>
        <v/>
      </c>
      <c r="F38" s="107" t="str">
        <f t="shared" si="61"/>
        <v>-</v>
      </c>
      <c r="G38" s="84" t="str">
        <f>IF(N35="","",N35)</f>
        <v/>
      </c>
      <c r="H38" s="81" t="str">
        <f>IF(P36="","",P36)</f>
        <v/>
      </c>
      <c r="I38" s="107" t="str">
        <f t="shared" si="62"/>
        <v>-</v>
      </c>
      <c r="J38" s="81" t="str">
        <f>IF(N36="","",N36)</f>
        <v/>
      </c>
      <c r="K38" s="80" t="str">
        <f>IF(P37="","",P37)</f>
        <v/>
      </c>
      <c r="L38" s="107" t="str">
        <f t="shared" ref="L38:L44" si="63">IF(K38="","-",IF(K38&gt;M38,"○",IF(K38&lt;M38,"●","△")))</f>
        <v>-</v>
      </c>
      <c r="M38" s="84" t="str">
        <f>IF(N37="","",N37)</f>
        <v/>
      </c>
      <c r="N38" s="70"/>
      <c r="O38" s="109" t="s">
        <v>78</v>
      </c>
      <c r="P38" s="70"/>
      <c r="Q38" s="80"/>
      <c r="R38" s="107" t="str">
        <f>IF(Q38="","-",IF(Q38&gt;S38,"○",IF(Q38&lt;S38,"●","△")))</f>
        <v>-</v>
      </c>
      <c r="S38" s="84"/>
      <c r="T38" s="81"/>
      <c r="U38" s="107" t="str">
        <f t="shared" si="44"/>
        <v>-</v>
      </c>
      <c r="V38" s="81"/>
      <c r="W38" s="80"/>
      <c r="X38" s="107" t="str">
        <f t="shared" si="45"/>
        <v>-</v>
      </c>
      <c r="Y38" s="84"/>
      <c r="Z38" s="81"/>
      <c r="AA38" s="107" t="str">
        <f t="shared" si="46"/>
        <v>-</v>
      </c>
      <c r="AB38" s="81"/>
      <c r="AC38" s="80"/>
      <c r="AD38" s="107" t="str">
        <f t="shared" si="47"/>
        <v>-</v>
      </c>
      <c r="AE38" s="84"/>
      <c r="AF38" s="81"/>
      <c r="AG38" s="107" t="str">
        <f t="shared" si="48"/>
        <v>-</v>
      </c>
      <c r="AH38" s="81"/>
      <c r="AI38" s="124" t="s">
        <v>153</v>
      </c>
      <c r="AJ38" s="125">
        <f t="shared" si="56"/>
        <v>0</v>
      </c>
      <c r="AK38" s="125">
        <f t="shared" si="49"/>
        <v>0</v>
      </c>
      <c r="AL38" s="125">
        <f t="shared" si="50"/>
        <v>0</v>
      </c>
      <c r="AM38" s="125">
        <f t="shared" si="51"/>
        <v>0</v>
      </c>
      <c r="AN38" s="125">
        <f t="shared" si="57"/>
        <v>0</v>
      </c>
      <c r="AO38" s="125">
        <f t="shared" si="58"/>
        <v>0</v>
      </c>
      <c r="AP38" s="125">
        <f t="shared" si="52"/>
        <v>0</v>
      </c>
      <c r="AQ38" s="127">
        <f t="shared" si="53"/>
        <v>0</v>
      </c>
      <c r="AR38" s="78">
        <f t="shared" si="54"/>
        <v>1</v>
      </c>
      <c r="AS38" s="22">
        <f t="shared" si="59"/>
        <v>0</v>
      </c>
      <c r="AT38" s="99"/>
      <c r="AU38" s="79" t="e">
        <f t="shared" si="60"/>
        <v>#DIV/0!</v>
      </c>
      <c r="AV38" s="128"/>
    </row>
    <row r="39" spans="2:48" ht="0.9" customHeight="1">
      <c r="B39" s="80" t="str">
        <f>IF(S34="","",S34)</f>
        <v/>
      </c>
      <c r="C39" s="63" t="str">
        <f t="shared" si="55"/>
        <v>-</v>
      </c>
      <c r="D39" s="84" t="str">
        <f>IF(Q34="","",Q34)</f>
        <v/>
      </c>
      <c r="E39" s="87" t="str">
        <f>IF(S35="","",S35)</f>
        <v/>
      </c>
      <c r="F39" s="107" t="str">
        <f t="shared" si="61"/>
        <v>-</v>
      </c>
      <c r="G39" s="88" t="str">
        <f>IF(Q35="","",Q35)</f>
        <v/>
      </c>
      <c r="H39" s="89" t="str">
        <f>IF(S36="","",S36)</f>
        <v/>
      </c>
      <c r="I39" s="107" t="str">
        <f t="shared" si="62"/>
        <v>-</v>
      </c>
      <c r="J39" s="89" t="str">
        <f>IF(Q36="","",Q36)</f>
        <v/>
      </c>
      <c r="K39" s="87" t="str">
        <f>IF(S37="","",S37)</f>
        <v/>
      </c>
      <c r="L39" s="107" t="str">
        <f t="shared" si="63"/>
        <v>-</v>
      </c>
      <c r="M39" s="88" t="str">
        <f>IF(Q37="","",Q37)</f>
        <v/>
      </c>
      <c r="N39" s="89" t="str">
        <f>IF(S38="","",S38)</f>
        <v/>
      </c>
      <c r="O39" s="107" t="str">
        <f t="shared" ref="O39:O44" si="64">IF(N39="","-",IF(N39&gt;P39,"○",IF(N39&lt;P39,"●","△")))</f>
        <v>-</v>
      </c>
      <c r="P39" s="89" t="str">
        <f>IF(Q38="","",Q38)</f>
        <v/>
      </c>
      <c r="Q39" s="92"/>
      <c r="R39" s="109" t="s">
        <v>78</v>
      </c>
      <c r="S39" s="93"/>
      <c r="T39" s="89"/>
      <c r="U39" s="107" t="str">
        <f t="shared" si="44"/>
        <v>-</v>
      </c>
      <c r="V39" s="89"/>
      <c r="W39" s="87"/>
      <c r="X39" s="107" t="str">
        <f t="shared" si="45"/>
        <v>-</v>
      </c>
      <c r="Y39" s="88"/>
      <c r="Z39" s="89"/>
      <c r="AA39" s="107" t="str">
        <f t="shared" si="46"/>
        <v>-</v>
      </c>
      <c r="AB39" s="89"/>
      <c r="AC39" s="87"/>
      <c r="AD39" s="107" t="str">
        <f t="shared" si="47"/>
        <v>-</v>
      </c>
      <c r="AE39" s="88"/>
      <c r="AF39" s="89"/>
      <c r="AG39" s="107" t="str">
        <f t="shared" si="48"/>
        <v>-</v>
      </c>
      <c r="AH39" s="89"/>
      <c r="AI39" s="124" t="s">
        <v>135</v>
      </c>
      <c r="AJ39" s="125">
        <f t="shared" si="56"/>
        <v>0</v>
      </c>
      <c r="AK39" s="125">
        <f t="shared" si="49"/>
        <v>0</v>
      </c>
      <c r="AL39" s="125">
        <f t="shared" si="50"/>
        <v>0</v>
      </c>
      <c r="AM39" s="125">
        <f t="shared" si="51"/>
        <v>0</v>
      </c>
      <c r="AN39" s="125">
        <f t="shared" si="57"/>
        <v>0</v>
      </c>
      <c r="AO39" s="125">
        <f t="shared" si="58"/>
        <v>0</v>
      </c>
      <c r="AP39" s="125">
        <f t="shared" si="52"/>
        <v>0</v>
      </c>
      <c r="AQ39" s="127">
        <f t="shared" si="53"/>
        <v>0</v>
      </c>
      <c r="AR39" s="78">
        <f t="shared" si="54"/>
        <v>1</v>
      </c>
      <c r="AS39" s="22">
        <f t="shared" si="59"/>
        <v>0</v>
      </c>
      <c r="AT39" s="99"/>
      <c r="AU39" s="79" t="e">
        <f t="shared" si="60"/>
        <v>#DIV/0!</v>
      </c>
      <c r="AV39" s="128"/>
    </row>
    <row r="40" spans="2:48" ht="0.9" customHeight="1">
      <c r="B40" s="87" t="str">
        <f>IF(V34="","",V34)</f>
        <v/>
      </c>
      <c r="C40" s="102" t="str">
        <f t="shared" si="55"/>
        <v>-</v>
      </c>
      <c r="D40" s="89" t="str">
        <f>IF(T34="","",T34)</f>
        <v/>
      </c>
      <c r="E40" s="80" t="str">
        <f>IF(V35="","",V35)</f>
        <v/>
      </c>
      <c r="F40" s="107" t="str">
        <f t="shared" si="61"/>
        <v>-</v>
      </c>
      <c r="G40" s="84" t="str">
        <f>IF(T35="","",T35)</f>
        <v/>
      </c>
      <c r="H40" s="81" t="str">
        <f>IF(V36="","",V36)</f>
        <v/>
      </c>
      <c r="I40" s="107" t="str">
        <f t="shared" si="62"/>
        <v>-</v>
      </c>
      <c r="J40" s="81" t="str">
        <f>IF(T36="","",T36)</f>
        <v/>
      </c>
      <c r="K40" s="80" t="str">
        <f>IF(V37="","",V37)</f>
        <v/>
      </c>
      <c r="L40" s="107" t="str">
        <f t="shared" si="63"/>
        <v>-</v>
      </c>
      <c r="M40" s="84" t="str">
        <f>IF(T37="","",T37)</f>
        <v/>
      </c>
      <c r="N40" s="81" t="str">
        <f>IF(V38="","",V38)</f>
        <v/>
      </c>
      <c r="O40" s="107" t="str">
        <f t="shared" si="64"/>
        <v>-</v>
      </c>
      <c r="P40" s="81" t="str">
        <f>IF(T38="","",T38)</f>
        <v/>
      </c>
      <c r="Q40" s="80" t="str">
        <f>IF(V39="","",V39)</f>
        <v/>
      </c>
      <c r="R40" s="107" t="str">
        <f t="shared" ref="R40:R44" si="65">IF(Q40="","-",IF(Q40&gt;S40,"○",IF(Q40&lt;S40,"●","△")))</f>
        <v>-</v>
      </c>
      <c r="S40" s="84" t="str">
        <f>IF(T39="","",T39)</f>
        <v/>
      </c>
      <c r="T40" s="70"/>
      <c r="U40" s="109" t="s">
        <v>78</v>
      </c>
      <c r="V40" s="70"/>
      <c r="W40" s="80"/>
      <c r="X40" s="107" t="str">
        <f t="shared" si="45"/>
        <v>-</v>
      </c>
      <c r="Y40" s="84"/>
      <c r="Z40" s="81"/>
      <c r="AA40" s="107" t="str">
        <f t="shared" si="46"/>
        <v>-</v>
      </c>
      <c r="AB40" s="81"/>
      <c r="AC40" s="80"/>
      <c r="AD40" s="107" t="str">
        <f t="shared" si="47"/>
        <v>-</v>
      </c>
      <c r="AE40" s="84"/>
      <c r="AF40" s="81"/>
      <c r="AG40" s="107" t="str">
        <f t="shared" si="48"/>
        <v>-</v>
      </c>
      <c r="AH40" s="81"/>
      <c r="AI40" s="147" t="s">
        <v>154</v>
      </c>
      <c r="AJ40" s="125">
        <f t="shared" si="56"/>
        <v>0</v>
      </c>
      <c r="AK40" s="125">
        <f t="shared" si="49"/>
        <v>0</v>
      </c>
      <c r="AL40" s="125">
        <f t="shared" si="50"/>
        <v>0</v>
      </c>
      <c r="AM40" s="125">
        <f t="shared" si="51"/>
        <v>0</v>
      </c>
      <c r="AN40" s="125">
        <f t="shared" si="57"/>
        <v>0</v>
      </c>
      <c r="AO40" s="125">
        <f t="shared" si="58"/>
        <v>0</v>
      </c>
      <c r="AP40" s="125">
        <f t="shared" si="52"/>
        <v>0</v>
      </c>
      <c r="AQ40" s="127">
        <f t="shared" si="53"/>
        <v>0</v>
      </c>
      <c r="AR40" s="78">
        <f t="shared" si="54"/>
        <v>1</v>
      </c>
      <c r="AS40" s="22">
        <f t="shared" si="59"/>
        <v>0</v>
      </c>
      <c r="AT40" s="99"/>
      <c r="AU40" s="79" t="e">
        <f t="shared" si="60"/>
        <v>#DIV/0!</v>
      </c>
      <c r="AV40" s="128"/>
    </row>
    <row r="41" spans="2:48" ht="0.9" customHeight="1">
      <c r="B41" s="80" t="str">
        <f>IF(Y34="","",Y34)</f>
        <v/>
      </c>
      <c r="C41" s="63" t="str">
        <f t="shared" si="55"/>
        <v>-</v>
      </c>
      <c r="D41" s="84" t="str">
        <f>IF(W34="","",W34)</f>
        <v/>
      </c>
      <c r="E41" s="87" t="str">
        <f>IF(Y35="","",Y35)</f>
        <v/>
      </c>
      <c r="F41" s="107" t="str">
        <f t="shared" si="61"/>
        <v>-</v>
      </c>
      <c r="G41" s="88" t="str">
        <f>IF(W35="","",W35)</f>
        <v/>
      </c>
      <c r="H41" s="89" t="str">
        <f>IF(Y36="","",Y36)</f>
        <v/>
      </c>
      <c r="I41" s="107" t="str">
        <f t="shared" si="62"/>
        <v>-</v>
      </c>
      <c r="J41" s="89" t="str">
        <f>IF(W36="","",W36)</f>
        <v/>
      </c>
      <c r="K41" s="87" t="str">
        <f>IF(Y37="","",Y37)</f>
        <v/>
      </c>
      <c r="L41" s="107" t="str">
        <f t="shared" si="63"/>
        <v>-</v>
      </c>
      <c r="M41" s="88" t="str">
        <f>IF(W37="","",W37)</f>
        <v/>
      </c>
      <c r="N41" s="89" t="str">
        <f>IF(Y38="","",Y38)</f>
        <v/>
      </c>
      <c r="O41" s="107" t="str">
        <f t="shared" si="64"/>
        <v>-</v>
      </c>
      <c r="P41" s="89" t="str">
        <f>IF(W38="","",W38)</f>
        <v/>
      </c>
      <c r="Q41" s="87" t="str">
        <f>IF(Y39="","",Y39)</f>
        <v/>
      </c>
      <c r="R41" s="107" t="str">
        <f t="shared" si="65"/>
        <v>-</v>
      </c>
      <c r="S41" s="88" t="str">
        <f>IF(W39="","",W39)</f>
        <v/>
      </c>
      <c r="T41" s="89" t="str">
        <f>IF(Y40="","",Y40)</f>
        <v/>
      </c>
      <c r="U41" s="107" t="str">
        <f>IF(T41="","-",IF(T41&gt;V41,"○",IF(T41&lt;V41,"●","△")))</f>
        <v>-</v>
      </c>
      <c r="V41" s="89" t="str">
        <f>IF(W40="","",W40)</f>
        <v/>
      </c>
      <c r="W41" s="92"/>
      <c r="X41" s="109" t="s">
        <v>78</v>
      </c>
      <c r="Y41" s="93"/>
      <c r="Z41" s="89"/>
      <c r="AA41" s="107" t="str">
        <f t="shared" si="46"/>
        <v>-</v>
      </c>
      <c r="AB41" s="89"/>
      <c r="AC41" s="87"/>
      <c r="AD41" s="107" t="str">
        <f t="shared" si="47"/>
        <v>-</v>
      </c>
      <c r="AE41" s="88"/>
      <c r="AF41" s="89"/>
      <c r="AG41" s="107" t="str">
        <f t="shared" si="48"/>
        <v>-</v>
      </c>
      <c r="AH41" s="89"/>
      <c r="AI41" s="124" t="s">
        <v>52</v>
      </c>
      <c r="AJ41" s="125">
        <f t="shared" si="56"/>
        <v>0</v>
      </c>
      <c r="AK41" s="125">
        <f t="shared" si="49"/>
        <v>0</v>
      </c>
      <c r="AL41" s="125">
        <f t="shared" si="50"/>
        <v>0</v>
      </c>
      <c r="AM41" s="125">
        <f t="shared" si="51"/>
        <v>0</v>
      </c>
      <c r="AN41" s="125">
        <f t="shared" si="57"/>
        <v>0</v>
      </c>
      <c r="AO41" s="125">
        <f t="shared" si="58"/>
        <v>0</v>
      </c>
      <c r="AP41" s="125">
        <f t="shared" si="52"/>
        <v>0</v>
      </c>
      <c r="AQ41" s="127">
        <f t="shared" si="53"/>
        <v>0</v>
      </c>
      <c r="AR41" s="78">
        <f t="shared" si="54"/>
        <v>1</v>
      </c>
      <c r="AS41" s="22">
        <f t="shared" si="59"/>
        <v>0</v>
      </c>
      <c r="AT41" s="99"/>
      <c r="AU41" s="79" t="e">
        <f t="shared" si="60"/>
        <v>#DIV/0!</v>
      </c>
      <c r="AV41" s="128"/>
    </row>
    <row r="42" spans="2:48" ht="0.9" customHeight="1">
      <c r="B42" s="87" t="str">
        <f>IF(AB34="","",AB34)</f>
        <v/>
      </c>
      <c r="C42" s="102" t="str">
        <f t="shared" si="55"/>
        <v>-</v>
      </c>
      <c r="D42" s="89" t="str">
        <f>IF(Z34="","",Z34)</f>
        <v/>
      </c>
      <c r="E42" s="80" t="str">
        <f>IF(AB35="","",AB35)</f>
        <v/>
      </c>
      <c r="F42" s="107" t="str">
        <f t="shared" si="61"/>
        <v>-</v>
      </c>
      <c r="G42" s="84" t="str">
        <f>IF(Z35="","",Z35)</f>
        <v/>
      </c>
      <c r="H42" s="81" t="str">
        <f>IF(AB36="","",AB36)</f>
        <v/>
      </c>
      <c r="I42" s="107" t="str">
        <f t="shared" si="62"/>
        <v>-</v>
      </c>
      <c r="J42" s="81" t="str">
        <f>IF(Z36="","",Z36)</f>
        <v/>
      </c>
      <c r="K42" s="80" t="str">
        <f>IF(AB37="","",AB37)</f>
        <v/>
      </c>
      <c r="L42" s="107" t="str">
        <f t="shared" si="63"/>
        <v>-</v>
      </c>
      <c r="M42" s="84" t="str">
        <f>IF(Z37="","",Z37)</f>
        <v/>
      </c>
      <c r="N42" s="81" t="str">
        <f>IF(AB38="","",AB38)</f>
        <v/>
      </c>
      <c r="O42" s="107" t="str">
        <f t="shared" si="64"/>
        <v>-</v>
      </c>
      <c r="P42" s="81" t="str">
        <f>IF(Z38="","",Z38)</f>
        <v/>
      </c>
      <c r="Q42" s="80" t="str">
        <f>IF(AB39="","",AB39)</f>
        <v/>
      </c>
      <c r="R42" s="107" t="str">
        <f t="shared" si="65"/>
        <v>-</v>
      </c>
      <c r="S42" s="84" t="str">
        <f>IF(Z39="","",Z39)</f>
        <v/>
      </c>
      <c r="T42" s="81" t="str">
        <f>IF(AB40="","",AB40)</f>
        <v/>
      </c>
      <c r="U42" s="107" t="str">
        <f>IF(T42="","-",IF(T42&gt;V42,"○",IF(T42&lt;V42,"●","△")))</f>
        <v>-</v>
      </c>
      <c r="V42" s="81" t="str">
        <f>IF(Z40="","",Z40)</f>
        <v/>
      </c>
      <c r="W42" s="80" t="str">
        <f>IF(AB41="","",AB41)</f>
        <v/>
      </c>
      <c r="X42" s="107" t="str">
        <f>IF(W42="","-",IF(W42&gt;Y42,"○",IF(W42&lt;Y42,"●","△")))</f>
        <v>-</v>
      </c>
      <c r="Y42" s="84" t="str">
        <f>IF(Z41="","",Z41)</f>
        <v/>
      </c>
      <c r="Z42" s="70"/>
      <c r="AA42" s="109" t="s">
        <v>78</v>
      </c>
      <c r="AB42" s="70"/>
      <c r="AC42" s="80"/>
      <c r="AD42" s="107" t="str">
        <f t="shared" si="47"/>
        <v>-</v>
      </c>
      <c r="AE42" s="84"/>
      <c r="AF42" s="81"/>
      <c r="AG42" s="107" t="str">
        <f t="shared" si="48"/>
        <v>-</v>
      </c>
      <c r="AH42" s="81"/>
      <c r="AI42" s="148" t="s">
        <v>155</v>
      </c>
      <c r="AJ42" s="125">
        <f t="shared" si="56"/>
        <v>0</v>
      </c>
      <c r="AK42" s="125">
        <f t="shared" si="49"/>
        <v>0</v>
      </c>
      <c r="AL42" s="125">
        <f t="shared" si="50"/>
        <v>0</v>
      </c>
      <c r="AM42" s="125">
        <f t="shared" si="51"/>
        <v>0</v>
      </c>
      <c r="AN42" s="125">
        <f t="shared" si="57"/>
        <v>0</v>
      </c>
      <c r="AO42" s="125">
        <f t="shared" si="58"/>
        <v>0</v>
      </c>
      <c r="AP42" s="125">
        <f t="shared" si="52"/>
        <v>0</v>
      </c>
      <c r="AQ42" s="127">
        <f t="shared" si="53"/>
        <v>0</v>
      </c>
      <c r="AR42" s="78">
        <f t="shared" si="54"/>
        <v>1</v>
      </c>
      <c r="AS42" s="22">
        <f t="shared" si="59"/>
        <v>0</v>
      </c>
      <c r="AT42" s="99"/>
      <c r="AU42" s="79" t="e">
        <f t="shared" si="60"/>
        <v>#DIV/0!</v>
      </c>
      <c r="AV42" s="128"/>
    </row>
    <row r="43" spans="2:48" ht="0.9" customHeight="1">
      <c r="B43" s="80" t="str">
        <f>IF(AE34="","",AE34)</f>
        <v/>
      </c>
      <c r="C43" s="63" t="str">
        <f t="shared" si="55"/>
        <v>-</v>
      </c>
      <c r="D43" s="84" t="str">
        <f>IF(AC34="","",AC34)</f>
        <v/>
      </c>
      <c r="E43" s="87" t="str">
        <f>IF(AE35="","",AE35)</f>
        <v/>
      </c>
      <c r="F43" s="107" t="str">
        <f t="shared" si="61"/>
        <v>-</v>
      </c>
      <c r="G43" s="88" t="str">
        <f>IF(AC35="","",AC35)</f>
        <v/>
      </c>
      <c r="H43" s="89" t="str">
        <f>IF(AE36="","",AE36)</f>
        <v/>
      </c>
      <c r="I43" s="107" t="str">
        <f t="shared" si="62"/>
        <v>-</v>
      </c>
      <c r="J43" s="89" t="str">
        <f>IF(AC36="","",AC36)</f>
        <v/>
      </c>
      <c r="K43" s="87" t="str">
        <f>IF(AE37="","",AE37)</f>
        <v/>
      </c>
      <c r="L43" s="107" t="str">
        <f t="shared" si="63"/>
        <v>-</v>
      </c>
      <c r="M43" s="88" t="str">
        <f>IF(AC37="","",AC37)</f>
        <v/>
      </c>
      <c r="N43" s="89" t="str">
        <f>IF(AE38="","",AE38)</f>
        <v/>
      </c>
      <c r="O43" s="107" t="str">
        <f t="shared" si="64"/>
        <v>-</v>
      </c>
      <c r="P43" s="89" t="str">
        <f>IF(AC38="","",AC38)</f>
        <v/>
      </c>
      <c r="Q43" s="87" t="str">
        <f>IF(AE39="","",AE39)</f>
        <v/>
      </c>
      <c r="R43" s="107" t="str">
        <f t="shared" si="65"/>
        <v>-</v>
      </c>
      <c r="S43" s="88" t="str">
        <f>IF(AC39="","",AC39)</f>
        <v/>
      </c>
      <c r="T43" s="89" t="str">
        <f>IF(AE40="","",AE40)</f>
        <v/>
      </c>
      <c r="U43" s="107" t="str">
        <f>IF(T43="","-",IF(T43&gt;V43,"○",IF(T43&lt;V43,"●","△")))</f>
        <v>-</v>
      </c>
      <c r="V43" s="89" t="str">
        <f>IF(AC40="","",AC40)</f>
        <v/>
      </c>
      <c r="W43" s="87" t="str">
        <f>IF(AE41="","",AE41)</f>
        <v/>
      </c>
      <c r="X43" s="107" t="str">
        <f>IF(W43="","-",IF(W43&gt;Y43,"○",IF(W43&lt;Y43,"●","△")))</f>
        <v>-</v>
      </c>
      <c r="Y43" s="88" t="str">
        <f>IF(AC41="","",AC41)</f>
        <v/>
      </c>
      <c r="Z43" s="89" t="str">
        <f>IF(AE42="","",AE42)</f>
        <v/>
      </c>
      <c r="AA43" s="107" t="str">
        <f>IF(Z43="","-",IF(Z43&gt;AB43,"○",IF(Z43&lt;AB43,"●","△")))</f>
        <v>-</v>
      </c>
      <c r="AB43" s="81" t="str">
        <f>IF(AC42="","",AC42)</f>
        <v/>
      </c>
      <c r="AC43" s="92"/>
      <c r="AD43" s="109" t="s">
        <v>78</v>
      </c>
      <c r="AE43" s="93"/>
      <c r="AF43" s="89"/>
      <c r="AG43" s="107" t="str">
        <f t="shared" si="48"/>
        <v>-</v>
      </c>
      <c r="AH43" s="89"/>
      <c r="AI43" s="147" t="s">
        <v>156</v>
      </c>
      <c r="AJ43" s="125">
        <f t="shared" si="56"/>
        <v>0</v>
      </c>
      <c r="AK43" s="125">
        <f t="shared" si="49"/>
        <v>0</v>
      </c>
      <c r="AL43" s="125">
        <f t="shared" si="50"/>
        <v>0</v>
      </c>
      <c r="AM43" s="125">
        <f t="shared" si="51"/>
        <v>0</v>
      </c>
      <c r="AN43" s="125">
        <f t="shared" si="57"/>
        <v>0</v>
      </c>
      <c r="AO43" s="125">
        <f t="shared" si="58"/>
        <v>0</v>
      </c>
      <c r="AP43" s="125">
        <f t="shared" si="52"/>
        <v>0</v>
      </c>
      <c r="AQ43" s="127">
        <f t="shared" si="53"/>
        <v>0</v>
      </c>
      <c r="AR43" s="78">
        <f t="shared" si="54"/>
        <v>1</v>
      </c>
      <c r="AS43" s="22">
        <f t="shared" si="59"/>
        <v>0</v>
      </c>
      <c r="AT43" s="99"/>
      <c r="AU43" s="79" t="e">
        <f t="shared" si="60"/>
        <v>#DIV/0!</v>
      </c>
      <c r="AV43" s="128"/>
    </row>
    <row r="44" spans="2:48" ht="0.9" customHeight="1">
      <c r="B44" s="110" t="str">
        <f>IF(AH34="","",AH34)</f>
        <v/>
      </c>
      <c r="C44" s="149" t="str">
        <f t="shared" si="55"/>
        <v>-</v>
      </c>
      <c r="D44" s="112" t="str">
        <f>IF(AF34="","",AF34)</f>
        <v/>
      </c>
      <c r="E44" s="80" t="str">
        <f>IF(AH35="","",AH35)</f>
        <v/>
      </c>
      <c r="F44" s="63" t="str">
        <f t="shared" si="61"/>
        <v>-</v>
      </c>
      <c r="G44" s="84" t="str">
        <f>IF(AF35="","",AF35)</f>
        <v/>
      </c>
      <c r="H44" s="81" t="str">
        <f>IF(AH36="","",AH36)</f>
        <v/>
      </c>
      <c r="I44" s="63" t="str">
        <f t="shared" si="62"/>
        <v>-</v>
      </c>
      <c r="J44" s="81" t="str">
        <f>IF(AF36="","",AF36)</f>
        <v/>
      </c>
      <c r="K44" s="80" t="str">
        <f>IF(AH37="","",AH37)</f>
        <v/>
      </c>
      <c r="L44" s="63" t="str">
        <f t="shared" si="63"/>
        <v>-</v>
      </c>
      <c r="M44" s="84" t="str">
        <f>IF(AF37="","",AF37)</f>
        <v/>
      </c>
      <c r="N44" s="81" t="str">
        <f>IF(AH38="","",AH38)</f>
        <v/>
      </c>
      <c r="O44" s="63" t="str">
        <f t="shared" si="64"/>
        <v>-</v>
      </c>
      <c r="P44" s="81" t="str">
        <f>IF(AF38="","",AF38)</f>
        <v/>
      </c>
      <c r="Q44" s="80" t="str">
        <f>IF(AH39="","",AH39)</f>
        <v/>
      </c>
      <c r="R44" s="63" t="str">
        <f t="shared" si="65"/>
        <v>-</v>
      </c>
      <c r="S44" s="84" t="str">
        <f>IF(AF39="","",AF39)</f>
        <v/>
      </c>
      <c r="T44" s="81" t="str">
        <f>IF(AH40="","",AH40)</f>
        <v/>
      </c>
      <c r="U44" s="63" t="str">
        <f>IF(T44="","-",IF(T44&gt;V44,"○",IF(T44&lt;V44,"●","△")))</f>
        <v>-</v>
      </c>
      <c r="V44" s="81" t="str">
        <f>IF(AF40="","",AF40)</f>
        <v/>
      </c>
      <c r="W44" s="80" t="str">
        <f>IF(AH41="","",AH41)</f>
        <v/>
      </c>
      <c r="X44" s="63" t="str">
        <f>IF(W44="","-",IF(W44&gt;Y44,"○",IF(W44&lt;Y44,"●","△")))</f>
        <v>-</v>
      </c>
      <c r="Y44" s="84" t="str">
        <f>IF(AF41="","",AF41)</f>
        <v/>
      </c>
      <c r="Z44" s="81" t="str">
        <f>IF(AH42="","",AH42)</f>
        <v/>
      </c>
      <c r="AA44" s="63" t="str">
        <f>IF(Z44="","-",IF(Z44&gt;AB44,"○",IF(Z44&lt;AB44,"●","△")))</f>
        <v>-</v>
      </c>
      <c r="AB44" s="81" t="str">
        <f>IF(AF42="","",AF42)</f>
        <v/>
      </c>
      <c r="AC44" s="80" t="str">
        <f>IF(AH43="","",AH43)</f>
        <v/>
      </c>
      <c r="AD44" s="63" t="str">
        <f>IF(AC44="","-",IF(AC44&gt;AE44,"○",IF(AC44&lt;AE44,"●","△")))</f>
        <v>-</v>
      </c>
      <c r="AE44" s="84" t="str">
        <f>IF(AF43="","",AF43)</f>
        <v/>
      </c>
      <c r="AF44" s="70"/>
      <c r="AG44" s="109" t="s">
        <v>78</v>
      </c>
      <c r="AH44" s="70"/>
      <c r="AI44" s="124" t="s">
        <v>157</v>
      </c>
      <c r="AJ44" s="125">
        <f t="shared" si="56"/>
        <v>0</v>
      </c>
      <c r="AK44" s="125">
        <f t="shared" si="49"/>
        <v>0</v>
      </c>
      <c r="AL44" s="125">
        <f t="shared" si="50"/>
        <v>0</v>
      </c>
      <c r="AM44" s="125">
        <f t="shared" si="51"/>
        <v>0</v>
      </c>
      <c r="AN44" s="126">
        <f t="shared" si="57"/>
        <v>0</v>
      </c>
      <c r="AO44" s="125">
        <f t="shared" si="58"/>
        <v>0</v>
      </c>
      <c r="AP44" s="125">
        <f t="shared" si="52"/>
        <v>0</v>
      </c>
      <c r="AQ44" s="127">
        <f t="shared" si="53"/>
        <v>0</v>
      </c>
      <c r="AR44" s="78">
        <f t="shared" si="54"/>
        <v>1</v>
      </c>
      <c r="AS44" s="22">
        <f t="shared" si="59"/>
        <v>0</v>
      </c>
      <c r="AT44" s="99"/>
      <c r="AU44" s="79" t="e">
        <f>AQ44/AJ44</f>
        <v>#DIV/0!</v>
      </c>
      <c r="AV44" s="128"/>
    </row>
    <row r="45" spans="2:48" ht="0.9" customHeight="1">
      <c r="AJ45" s="97">
        <f>SUM(AJ34:AJ44)/2</f>
        <v>0</v>
      </c>
      <c r="AK45" s="97">
        <f>SUM(AK34:AK44)</f>
        <v>0</v>
      </c>
      <c r="AL45" s="97">
        <f>SUM(AL34:AL44)</f>
        <v>0</v>
      </c>
      <c r="AM45" s="97">
        <f>SUM(AM34:AM44)</f>
        <v>0</v>
      </c>
      <c r="AN45" s="97">
        <f>SUM(AN34:AN44)</f>
        <v>0</v>
      </c>
      <c r="AO45" s="97">
        <f>SUM(AO34:AO44)</f>
        <v>0</v>
      </c>
      <c r="AP45" s="97">
        <f>AN45-AO45</f>
        <v>0</v>
      </c>
      <c r="AQ45" s="150">
        <f>SUM(AQ34:AQ44)</f>
        <v>0</v>
      </c>
      <c r="AR45" s="117"/>
      <c r="AS45" s="22"/>
      <c r="AU45" s="79"/>
    </row>
    <row r="46" spans="2:48" ht="0.9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96" t="s">
        <v>83</v>
      </c>
      <c r="AJ46" s="22"/>
      <c r="AK46" s="22"/>
      <c r="AM46" s="49"/>
      <c r="AN46" s="22"/>
      <c r="AO46" s="22"/>
      <c r="AP46" s="22"/>
      <c r="AQ46" s="151"/>
      <c r="AR46" s="151"/>
      <c r="AS46" s="22"/>
      <c r="AT46" s="22"/>
      <c r="AU46" s="22"/>
    </row>
    <row r="47" spans="2:48" ht="0.9" customHeight="1">
      <c r="B47" s="22" t="s">
        <v>125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49"/>
      <c r="AM47" s="49"/>
      <c r="AN47" s="22"/>
      <c r="AO47" s="22"/>
      <c r="AP47" s="22"/>
      <c r="AQ47" s="22"/>
      <c r="AR47" s="22"/>
      <c r="AS47" s="22"/>
      <c r="AT47" s="22"/>
      <c r="AU47" s="22"/>
    </row>
    <row r="48" spans="2:48" ht="0.9" customHeight="1">
      <c r="B48" s="22">
        <f t="shared" ref="B48:B58" si="66">B34</f>
        <v>0</v>
      </c>
      <c r="C48" s="22">
        <f t="shared" ref="C48:C58" si="67">E34</f>
        <v>0</v>
      </c>
      <c r="D48" s="22">
        <f t="shared" ref="D48:D58" si="68">H34</f>
        <v>0</v>
      </c>
      <c r="E48" s="22">
        <f t="shared" ref="E48:E58" si="69">K34</f>
        <v>0</v>
      </c>
      <c r="F48" s="22">
        <f t="shared" ref="F48:F58" si="70">N34</f>
        <v>0</v>
      </c>
      <c r="G48" s="22">
        <f t="shared" ref="G48:G58" si="71">Q34</f>
        <v>0</v>
      </c>
      <c r="H48" s="22">
        <f t="shared" ref="H48:H58" si="72">T34</f>
        <v>0</v>
      </c>
      <c r="I48" s="22">
        <f t="shared" ref="I48:I58" si="73">W34</f>
        <v>0</v>
      </c>
      <c r="J48" s="22">
        <f t="shared" ref="J48:J58" si="74">Z34</f>
        <v>0</v>
      </c>
      <c r="K48" s="22">
        <f t="shared" ref="K48:K58" si="75">AC34</f>
        <v>0</v>
      </c>
      <c r="L48" s="22">
        <f t="shared" ref="L48:L58" si="76">AF34</f>
        <v>0</v>
      </c>
      <c r="M48" s="22"/>
      <c r="N48" s="326">
        <f t="shared" ref="N48:N58" si="77">COUNTIF(B48:L48,"③")*3+SUM(B48:L48)</f>
        <v>0</v>
      </c>
      <c r="O48" s="326"/>
      <c r="P48" s="22"/>
      <c r="Q48" s="22"/>
      <c r="R48" s="22">
        <f t="shared" ref="R48:R58" si="78">D34</f>
        <v>0</v>
      </c>
      <c r="S48" s="22">
        <f t="shared" ref="S48:S58" si="79">G34</f>
        <v>0</v>
      </c>
      <c r="T48" s="22">
        <f t="shared" ref="T48:T58" si="80">J34</f>
        <v>0</v>
      </c>
      <c r="U48" s="22">
        <f t="shared" ref="U48:U58" si="81">M34</f>
        <v>0</v>
      </c>
      <c r="V48" s="22">
        <f t="shared" ref="V48:V58" si="82">P34</f>
        <v>0</v>
      </c>
      <c r="W48" s="22">
        <f t="shared" ref="W48:W58" si="83">S34</f>
        <v>0</v>
      </c>
      <c r="X48" s="22">
        <f t="shared" ref="X48:X58" si="84">V34</f>
        <v>0</v>
      </c>
      <c r="Y48" s="22">
        <f t="shared" ref="Y48:Y58" si="85">Y34</f>
        <v>0</v>
      </c>
      <c r="Z48" s="22">
        <f t="shared" ref="Z48:Z58" si="86">AB34</f>
        <v>0</v>
      </c>
      <c r="AA48" s="22">
        <f t="shared" ref="AA48:AA58" si="87">AE34</f>
        <v>0</v>
      </c>
      <c r="AB48" s="22">
        <f t="shared" ref="AB48:AB58" si="88">AH34</f>
        <v>0</v>
      </c>
      <c r="AC48" s="22"/>
      <c r="AD48" s="326">
        <f t="shared" ref="AD48:AD58" si="89">COUNTIF(R48:AB48,"③")*3+SUM(R48:AB48)</f>
        <v>0</v>
      </c>
      <c r="AE48" s="326"/>
      <c r="AF48" s="22"/>
      <c r="AG48" s="22"/>
      <c r="AH48" s="22"/>
      <c r="AI48" s="22"/>
      <c r="AJ48" s="118"/>
      <c r="AK48" s="22">
        <f t="shared" ref="AK48:AK58" si="90">COUNTIF(R48:AB48,"③")</f>
        <v>0</v>
      </c>
      <c r="AL48" s="22"/>
      <c r="AM48" s="22"/>
      <c r="AN48" s="22"/>
      <c r="AO48" s="22"/>
      <c r="AP48" s="22"/>
      <c r="AQ48" s="22"/>
      <c r="AR48" s="22"/>
      <c r="AS48" s="22"/>
    </row>
    <row r="49" spans="2:47" ht="0.9" customHeight="1">
      <c r="B49" s="22" t="str">
        <f t="shared" si="66"/>
        <v/>
      </c>
      <c r="C49" s="22">
        <f t="shared" si="67"/>
        <v>0</v>
      </c>
      <c r="D49" s="22">
        <f t="shared" si="68"/>
        <v>0</v>
      </c>
      <c r="E49" s="22">
        <f t="shared" si="69"/>
        <v>0</v>
      </c>
      <c r="F49" s="22">
        <f t="shared" si="70"/>
        <v>0</v>
      </c>
      <c r="G49" s="22">
        <f t="shared" si="71"/>
        <v>0</v>
      </c>
      <c r="H49" s="22">
        <f t="shared" si="72"/>
        <v>0</v>
      </c>
      <c r="I49" s="22">
        <f t="shared" si="73"/>
        <v>0</v>
      </c>
      <c r="J49" s="22">
        <f t="shared" si="74"/>
        <v>0</v>
      </c>
      <c r="K49" s="22">
        <f t="shared" si="75"/>
        <v>0</v>
      </c>
      <c r="L49" s="22">
        <f t="shared" si="76"/>
        <v>0</v>
      </c>
      <c r="M49" s="22"/>
      <c r="N49" s="326">
        <f t="shared" si="77"/>
        <v>0</v>
      </c>
      <c r="O49" s="326"/>
      <c r="P49" s="22"/>
      <c r="Q49" s="22"/>
      <c r="R49" s="22" t="str">
        <f t="shared" si="78"/>
        <v/>
      </c>
      <c r="S49" s="22">
        <f t="shared" si="79"/>
        <v>0</v>
      </c>
      <c r="T49" s="22">
        <f t="shared" si="80"/>
        <v>0</v>
      </c>
      <c r="U49" s="22">
        <f t="shared" si="81"/>
        <v>0</v>
      </c>
      <c r="V49" s="22">
        <f t="shared" si="82"/>
        <v>0</v>
      </c>
      <c r="W49" s="22">
        <f t="shared" si="83"/>
        <v>0</v>
      </c>
      <c r="X49" s="22">
        <f t="shared" si="84"/>
        <v>0</v>
      </c>
      <c r="Y49" s="22">
        <f t="shared" si="85"/>
        <v>0</v>
      </c>
      <c r="Z49" s="22">
        <f t="shared" si="86"/>
        <v>0</v>
      </c>
      <c r="AA49" s="22">
        <f t="shared" si="87"/>
        <v>0</v>
      </c>
      <c r="AB49" s="22">
        <f t="shared" si="88"/>
        <v>0</v>
      </c>
      <c r="AC49" s="22"/>
      <c r="AD49" s="326">
        <f t="shared" si="89"/>
        <v>0</v>
      </c>
      <c r="AE49" s="326"/>
      <c r="AF49" s="22"/>
      <c r="AG49" s="22"/>
      <c r="AH49" s="22"/>
      <c r="AI49" s="22"/>
      <c r="AJ49" s="118"/>
      <c r="AK49" s="22">
        <f t="shared" si="90"/>
        <v>0</v>
      </c>
      <c r="AL49" s="22"/>
      <c r="AM49" s="22"/>
      <c r="AN49" s="22"/>
      <c r="AO49" s="22"/>
      <c r="AP49" s="22"/>
      <c r="AQ49" s="22"/>
      <c r="AR49" s="22"/>
      <c r="AS49" s="22"/>
    </row>
    <row r="50" spans="2:47" ht="0.9" customHeight="1">
      <c r="B50" s="22" t="str">
        <f t="shared" si="66"/>
        <v/>
      </c>
      <c r="C50" s="22" t="str">
        <f t="shared" si="67"/>
        <v/>
      </c>
      <c r="D50" s="22">
        <f t="shared" si="68"/>
        <v>0</v>
      </c>
      <c r="E50" s="22">
        <f t="shared" si="69"/>
        <v>0</v>
      </c>
      <c r="F50" s="22">
        <f t="shared" si="70"/>
        <v>0</v>
      </c>
      <c r="G50" s="22">
        <f t="shared" si="71"/>
        <v>0</v>
      </c>
      <c r="H50" s="22">
        <f t="shared" si="72"/>
        <v>0</v>
      </c>
      <c r="I50" s="22">
        <f t="shared" si="73"/>
        <v>0</v>
      </c>
      <c r="J50" s="22">
        <f t="shared" si="74"/>
        <v>0</v>
      </c>
      <c r="K50" s="22">
        <f t="shared" si="75"/>
        <v>0</v>
      </c>
      <c r="L50" s="22">
        <f t="shared" si="76"/>
        <v>0</v>
      </c>
      <c r="M50" s="22"/>
      <c r="N50" s="326">
        <f t="shared" si="77"/>
        <v>0</v>
      </c>
      <c r="O50" s="326"/>
      <c r="P50" s="22"/>
      <c r="Q50" s="22"/>
      <c r="R50" s="22" t="str">
        <f t="shared" si="78"/>
        <v/>
      </c>
      <c r="S50" s="22" t="str">
        <f t="shared" si="79"/>
        <v/>
      </c>
      <c r="T50" s="22">
        <f t="shared" si="80"/>
        <v>0</v>
      </c>
      <c r="U50" s="22">
        <f t="shared" si="81"/>
        <v>0</v>
      </c>
      <c r="V50" s="22">
        <f t="shared" si="82"/>
        <v>0</v>
      </c>
      <c r="W50" s="22">
        <f t="shared" si="83"/>
        <v>0</v>
      </c>
      <c r="X50" s="22">
        <f t="shared" si="84"/>
        <v>0</v>
      </c>
      <c r="Y50" s="22">
        <f t="shared" si="85"/>
        <v>0</v>
      </c>
      <c r="Z50" s="22">
        <f t="shared" si="86"/>
        <v>0</v>
      </c>
      <c r="AA50" s="22">
        <f t="shared" si="87"/>
        <v>0</v>
      </c>
      <c r="AB50" s="22">
        <f t="shared" si="88"/>
        <v>0</v>
      </c>
      <c r="AC50" s="22"/>
      <c r="AD50" s="326">
        <f t="shared" si="89"/>
        <v>0</v>
      </c>
      <c r="AE50" s="326"/>
      <c r="AF50" s="22"/>
      <c r="AG50" s="22"/>
      <c r="AH50" s="22"/>
      <c r="AI50" s="22"/>
      <c r="AJ50" s="118"/>
      <c r="AK50" s="22">
        <f t="shared" si="90"/>
        <v>0</v>
      </c>
      <c r="AL50" s="22"/>
      <c r="AM50" s="22"/>
      <c r="AN50" s="22"/>
      <c r="AO50" s="22"/>
      <c r="AP50" s="22"/>
      <c r="AQ50" s="22"/>
      <c r="AR50" s="22"/>
      <c r="AS50" s="22"/>
    </row>
    <row r="51" spans="2:47" ht="0.9" customHeight="1">
      <c r="B51" s="22" t="str">
        <f t="shared" si="66"/>
        <v/>
      </c>
      <c r="C51" s="22" t="str">
        <f t="shared" si="67"/>
        <v/>
      </c>
      <c r="D51" s="22" t="str">
        <f t="shared" si="68"/>
        <v/>
      </c>
      <c r="E51" s="22">
        <f t="shared" si="69"/>
        <v>0</v>
      </c>
      <c r="F51" s="22">
        <f t="shared" si="70"/>
        <v>0</v>
      </c>
      <c r="G51" s="22">
        <f t="shared" si="71"/>
        <v>0</v>
      </c>
      <c r="H51" s="22">
        <f t="shared" si="72"/>
        <v>0</v>
      </c>
      <c r="I51" s="22">
        <f t="shared" si="73"/>
        <v>0</v>
      </c>
      <c r="J51" s="22">
        <f t="shared" si="74"/>
        <v>0</v>
      </c>
      <c r="K51" s="22">
        <f t="shared" si="75"/>
        <v>0</v>
      </c>
      <c r="L51" s="22">
        <f t="shared" si="76"/>
        <v>0</v>
      </c>
      <c r="M51" s="22"/>
      <c r="N51" s="326">
        <f t="shared" si="77"/>
        <v>0</v>
      </c>
      <c r="O51" s="326"/>
      <c r="P51" s="22"/>
      <c r="Q51" s="22"/>
      <c r="R51" s="22" t="str">
        <f t="shared" si="78"/>
        <v/>
      </c>
      <c r="S51" s="22" t="str">
        <f t="shared" si="79"/>
        <v/>
      </c>
      <c r="T51" s="22" t="str">
        <f t="shared" si="80"/>
        <v/>
      </c>
      <c r="U51" s="22">
        <f t="shared" si="81"/>
        <v>0</v>
      </c>
      <c r="V51" s="22">
        <f t="shared" si="82"/>
        <v>0</v>
      </c>
      <c r="W51" s="22">
        <f t="shared" si="83"/>
        <v>0</v>
      </c>
      <c r="X51" s="22">
        <f t="shared" si="84"/>
        <v>0</v>
      </c>
      <c r="Y51" s="22">
        <f t="shared" si="85"/>
        <v>0</v>
      </c>
      <c r="Z51" s="22">
        <f t="shared" si="86"/>
        <v>0</v>
      </c>
      <c r="AA51" s="22">
        <f t="shared" si="87"/>
        <v>0</v>
      </c>
      <c r="AB51" s="22">
        <f t="shared" si="88"/>
        <v>0</v>
      </c>
      <c r="AC51" s="22"/>
      <c r="AD51" s="326">
        <f t="shared" si="89"/>
        <v>0</v>
      </c>
      <c r="AE51" s="326"/>
      <c r="AF51" s="22"/>
      <c r="AG51" s="22"/>
      <c r="AH51" s="22"/>
      <c r="AI51" s="22"/>
      <c r="AJ51" s="118"/>
      <c r="AK51" s="22">
        <f t="shared" si="90"/>
        <v>0</v>
      </c>
      <c r="AL51" s="22"/>
      <c r="AM51" s="22"/>
      <c r="AN51" s="22"/>
      <c r="AO51" s="22"/>
      <c r="AP51" s="22"/>
      <c r="AQ51" s="22"/>
      <c r="AR51" s="22"/>
      <c r="AS51" s="22"/>
    </row>
    <row r="52" spans="2:47" ht="0.9" customHeight="1">
      <c r="B52" s="22" t="str">
        <f t="shared" si="66"/>
        <v/>
      </c>
      <c r="C52" s="22" t="str">
        <f t="shared" si="67"/>
        <v/>
      </c>
      <c r="D52" s="22" t="str">
        <f t="shared" si="68"/>
        <v/>
      </c>
      <c r="E52" s="22" t="str">
        <f t="shared" si="69"/>
        <v/>
      </c>
      <c r="F52" s="22">
        <f t="shared" si="70"/>
        <v>0</v>
      </c>
      <c r="G52" s="22">
        <f t="shared" si="71"/>
        <v>0</v>
      </c>
      <c r="H52" s="22">
        <f t="shared" si="72"/>
        <v>0</v>
      </c>
      <c r="I52" s="22">
        <f t="shared" si="73"/>
        <v>0</v>
      </c>
      <c r="J52" s="22">
        <f t="shared" si="74"/>
        <v>0</v>
      </c>
      <c r="K52" s="22">
        <f t="shared" si="75"/>
        <v>0</v>
      </c>
      <c r="L52" s="22">
        <f t="shared" si="76"/>
        <v>0</v>
      </c>
      <c r="M52" s="22"/>
      <c r="N52" s="326">
        <f t="shared" si="77"/>
        <v>0</v>
      </c>
      <c r="O52" s="326"/>
      <c r="P52" s="22"/>
      <c r="Q52" s="22"/>
      <c r="R52" s="22" t="str">
        <f t="shared" si="78"/>
        <v/>
      </c>
      <c r="S52" s="22" t="str">
        <f t="shared" si="79"/>
        <v/>
      </c>
      <c r="T52" s="22" t="str">
        <f t="shared" si="80"/>
        <v/>
      </c>
      <c r="U52" s="22" t="str">
        <f t="shared" si="81"/>
        <v/>
      </c>
      <c r="V52" s="22">
        <f t="shared" si="82"/>
        <v>0</v>
      </c>
      <c r="W52" s="22">
        <f t="shared" si="83"/>
        <v>0</v>
      </c>
      <c r="X52" s="22">
        <f t="shared" si="84"/>
        <v>0</v>
      </c>
      <c r="Y52" s="22">
        <f t="shared" si="85"/>
        <v>0</v>
      </c>
      <c r="Z52" s="22">
        <f t="shared" si="86"/>
        <v>0</v>
      </c>
      <c r="AA52" s="22">
        <f t="shared" si="87"/>
        <v>0</v>
      </c>
      <c r="AB52" s="22">
        <f t="shared" si="88"/>
        <v>0</v>
      </c>
      <c r="AC52" s="22"/>
      <c r="AD52" s="326">
        <f t="shared" si="89"/>
        <v>0</v>
      </c>
      <c r="AE52" s="326"/>
      <c r="AF52" s="22"/>
      <c r="AG52" s="22"/>
      <c r="AH52" s="22"/>
      <c r="AI52" s="22"/>
      <c r="AJ52" s="118"/>
      <c r="AK52" s="22">
        <f t="shared" si="90"/>
        <v>0</v>
      </c>
      <c r="AL52" s="22"/>
      <c r="AM52" s="22"/>
      <c r="AN52" s="22"/>
      <c r="AO52" s="22"/>
      <c r="AP52" s="22"/>
      <c r="AQ52" s="22"/>
      <c r="AR52" s="22"/>
      <c r="AS52" s="22"/>
    </row>
    <row r="53" spans="2:47" ht="0.9" customHeight="1">
      <c r="B53" s="22" t="str">
        <f t="shared" si="66"/>
        <v/>
      </c>
      <c r="C53" s="22" t="str">
        <f t="shared" si="67"/>
        <v/>
      </c>
      <c r="D53" s="22" t="str">
        <f t="shared" si="68"/>
        <v/>
      </c>
      <c r="E53" s="22" t="str">
        <f t="shared" si="69"/>
        <v/>
      </c>
      <c r="F53" s="22" t="str">
        <f t="shared" si="70"/>
        <v/>
      </c>
      <c r="G53" s="22">
        <f t="shared" si="71"/>
        <v>0</v>
      </c>
      <c r="H53" s="22">
        <f t="shared" si="72"/>
        <v>0</v>
      </c>
      <c r="I53" s="22">
        <f t="shared" si="73"/>
        <v>0</v>
      </c>
      <c r="J53" s="22">
        <f t="shared" si="74"/>
        <v>0</v>
      </c>
      <c r="K53" s="22">
        <f t="shared" si="75"/>
        <v>0</v>
      </c>
      <c r="L53" s="22">
        <f t="shared" si="76"/>
        <v>0</v>
      </c>
      <c r="M53" s="22"/>
      <c r="N53" s="326">
        <f t="shared" si="77"/>
        <v>0</v>
      </c>
      <c r="O53" s="326"/>
      <c r="P53" s="22"/>
      <c r="Q53" s="22"/>
      <c r="R53" s="22" t="str">
        <f t="shared" si="78"/>
        <v/>
      </c>
      <c r="S53" s="22" t="str">
        <f t="shared" si="79"/>
        <v/>
      </c>
      <c r="T53" s="22" t="str">
        <f t="shared" si="80"/>
        <v/>
      </c>
      <c r="U53" s="22" t="str">
        <f t="shared" si="81"/>
        <v/>
      </c>
      <c r="V53" s="22" t="str">
        <f t="shared" si="82"/>
        <v/>
      </c>
      <c r="W53" s="22">
        <f t="shared" si="83"/>
        <v>0</v>
      </c>
      <c r="X53" s="22">
        <f t="shared" si="84"/>
        <v>0</v>
      </c>
      <c r="Y53" s="22">
        <f t="shared" si="85"/>
        <v>0</v>
      </c>
      <c r="Z53" s="22">
        <f t="shared" si="86"/>
        <v>0</v>
      </c>
      <c r="AA53" s="22">
        <f t="shared" si="87"/>
        <v>0</v>
      </c>
      <c r="AB53" s="22">
        <f t="shared" si="88"/>
        <v>0</v>
      </c>
      <c r="AC53" s="22"/>
      <c r="AD53" s="326">
        <f t="shared" si="89"/>
        <v>0</v>
      </c>
      <c r="AE53" s="326"/>
      <c r="AF53" s="22"/>
      <c r="AG53" s="22"/>
      <c r="AH53" s="22"/>
      <c r="AI53" s="22"/>
      <c r="AJ53" s="118"/>
      <c r="AK53" s="22">
        <f t="shared" si="90"/>
        <v>0</v>
      </c>
      <c r="AL53" s="22"/>
      <c r="AM53" s="22"/>
      <c r="AN53" s="22"/>
      <c r="AO53" s="22"/>
      <c r="AP53" s="22"/>
      <c r="AQ53" s="22"/>
      <c r="AR53" s="22"/>
      <c r="AS53" s="22"/>
    </row>
    <row r="54" spans="2:47" ht="0.9" customHeight="1">
      <c r="B54" s="22" t="str">
        <f t="shared" si="66"/>
        <v/>
      </c>
      <c r="C54" s="22" t="str">
        <f t="shared" si="67"/>
        <v/>
      </c>
      <c r="D54" s="22" t="str">
        <f t="shared" si="68"/>
        <v/>
      </c>
      <c r="E54" s="22" t="str">
        <f t="shared" si="69"/>
        <v/>
      </c>
      <c r="F54" s="22" t="str">
        <f t="shared" si="70"/>
        <v/>
      </c>
      <c r="G54" s="22" t="str">
        <f t="shared" si="71"/>
        <v/>
      </c>
      <c r="H54" s="22">
        <f t="shared" si="72"/>
        <v>0</v>
      </c>
      <c r="I54" s="22">
        <f t="shared" si="73"/>
        <v>0</v>
      </c>
      <c r="J54" s="22">
        <f t="shared" si="74"/>
        <v>0</v>
      </c>
      <c r="K54" s="22">
        <f t="shared" si="75"/>
        <v>0</v>
      </c>
      <c r="L54" s="22">
        <f t="shared" si="76"/>
        <v>0</v>
      </c>
      <c r="M54" s="22"/>
      <c r="N54" s="326">
        <f t="shared" si="77"/>
        <v>0</v>
      </c>
      <c r="O54" s="326"/>
      <c r="P54" s="22"/>
      <c r="Q54" s="22"/>
      <c r="R54" s="22" t="str">
        <f t="shared" si="78"/>
        <v/>
      </c>
      <c r="S54" s="22" t="str">
        <f t="shared" si="79"/>
        <v/>
      </c>
      <c r="T54" s="22" t="str">
        <f t="shared" si="80"/>
        <v/>
      </c>
      <c r="U54" s="22" t="str">
        <f t="shared" si="81"/>
        <v/>
      </c>
      <c r="V54" s="22" t="str">
        <f t="shared" si="82"/>
        <v/>
      </c>
      <c r="W54" s="22" t="str">
        <f t="shared" si="83"/>
        <v/>
      </c>
      <c r="X54" s="22">
        <f t="shared" si="84"/>
        <v>0</v>
      </c>
      <c r="Y54" s="22">
        <f t="shared" si="85"/>
        <v>0</v>
      </c>
      <c r="Z54" s="22">
        <f t="shared" si="86"/>
        <v>0</v>
      </c>
      <c r="AA54" s="22">
        <f t="shared" si="87"/>
        <v>0</v>
      </c>
      <c r="AB54" s="22">
        <f t="shared" si="88"/>
        <v>0</v>
      </c>
      <c r="AC54" s="22"/>
      <c r="AD54" s="326">
        <f t="shared" si="89"/>
        <v>0</v>
      </c>
      <c r="AE54" s="326"/>
      <c r="AF54" s="22"/>
      <c r="AG54" s="22"/>
      <c r="AH54" s="22"/>
      <c r="AI54" s="22"/>
      <c r="AJ54" s="118"/>
      <c r="AK54" s="22">
        <f t="shared" si="90"/>
        <v>0</v>
      </c>
      <c r="AL54" s="22"/>
      <c r="AM54" s="22"/>
      <c r="AN54" s="22"/>
      <c r="AO54" s="22"/>
      <c r="AP54" s="22"/>
      <c r="AQ54" s="22"/>
      <c r="AR54" s="22"/>
      <c r="AS54" s="22"/>
    </row>
    <row r="55" spans="2:47" ht="0.9" customHeight="1">
      <c r="B55" s="22" t="str">
        <f t="shared" si="66"/>
        <v/>
      </c>
      <c r="C55" s="22" t="str">
        <f t="shared" si="67"/>
        <v/>
      </c>
      <c r="D55" s="22" t="str">
        <f t="shared" si="68"/>
        <v/>
      </c>
      <c r="E55" s="22" t="str">
        <f t="shared" si="69"/>
        <v/>
      </c>
      <c r="F55" s="22" t="str">
        <f t="shared" si="70"/>
        <v/>
      </c>
      <c r="G55" s="22" t="str">
        <f t="shared" si="71"/>
        <v/>
      </c>
      <c r="H55" s="22" t="str">
        <f t="shared" si="72"/>
        <v/>
      </c>
      <c r="I55" s="22">
        <f t="shared" si="73"/>
        <v>0</v>
      </c>
      <c r="J55" s="22">
        <f t="shared" si="74"/>
        <v>0</v>
      </c>
      <c r="K55" s="22">
        <f t="shared" si="75"/>
        <v>0</v>
      </c>
      <c r="L55" s="22">
        <f t="shared" si="76"/>
        <v>0</v>
      </c>
      <c r="M55" s="22"/>
      <c r="N55" s="326">
        <f t="shared" si="77"/>
        <v>0</v>
      </c>
      <c r="O55" s="326"/>
      <c r="P55" s="22"/>
      <c r="Q55" s="22"/>
      <c r="R55" s="22" t="str">
        <f t="shared" si="78"/>
        <v/>
      </c>
      <c r="S55" s="22" t="str">
        <f t="shared" si="79"/>
        <v/>
      </c>
      <c r="T55" s="22" t="str">
        <f t="shared" si="80"/>
        <v/>
      </c>
      <c r="U55" s="22" t="str">
        <f t="shared" si="81"/>
        <v/>
      </c>
      <c r="V55" s="22" t="str">
        <f t="shared" si="82"/>
        <v/>
      </c>
      <c r="W55" s="22" t="str">
        <f t="shared" si="83"/>
        <v/>
      </c>
      <c r="X55" s="22" t="str">
        <f t="shared" si="84"/>
        <v/>
      </c>
      <c r="Y55" s="22">
        <f t="shared" si="85"/>
        <v>0</v>
      </c>
      <c r="Z55" s="22">
        <f t="shared" si="86"/>
        <v>0</v>
      </c>
      <c r="AA55" s="22">
        <f t="shared" si="87"/>
        <v>0</v>
      </c>
      <c r="AB55" s="22">
        <f t="shared" si="88"/>
        <v>0</v>
      </c>
      <c r="AC55" s="22"/>
      <c r="AD55" s="326">
        <f t="shared" si="89"/>
        <v>0</v>
      </c>
      <c r="AE55" s="326"/>
      <c r="AF55" s="22"/>
      <c r="AG55" s="22"/>
      <c r="AH55" s="22"/>
      <c r="AI55" s="22"/>
      <c r="AJ55" s="118"/>
      <c r="AK55" s="22">
        <f t="shared" si="90"/>
        <v>0</v>
      </c>
      <c r="AL55" s="22"/>
      <c r="AM55" s="22"/>
      <c r="AN55" s="22"/>
      <c r="AO55" s="22"/>
      <c r="AP55" s="22"/>
      <c r="AQ55" s="22"/>
      <c r="AR55" s="22"/>
      <c r="AS55" s="22"/>
    </row>
    <row r="56" spans="2:47" ht="0.9" customHeight="1">
      <c r="B56" s="22" t="str">
        <f t="shared" si="66"/>
        <v/>
      </c>
      <c r="C56" s="22" t="str">
        <f t="shared" si="67"/>
        <v/>
      </c>
      <c r="D56" s="22" t="str">
        <f t="shared" si="68"/>
        <v/>
      </c>
      <c r="E56" s="22" t="str">
        <f t="shared" si="69"/>
        <v/>
      </c>
      <c r="F56" s="22" t="str">
        <f t="shared" si="70"/>
        <v/>
      </c>
      <c r="G56" s="22" t="str">
        <f t="shared" si="71"/>
        <v/>
      </c>
      <c r="H56" s="22" t="str">
        <f t="shared" si="72"/>
        <v/>
      </c>
      <c r="I56" s="22" t="str">
        <f t="shared" si="73"/>
        <v/>
      </c>
      <c r="J56" s="22">
        <f t="shared" si="74"/>
        <v>0</v>
      </c>
      <c r="K56" s="22">
        <f t="shared" si="75"/>
        <v>0</v>
      </c>
      <c r="L56" s="22">
        <f t="shared" si="76"/>
        <v>0</v>
      </c>
      <c r="M56" s="22"/>
      <c r="N56" s="326">
        <f t="shared" si="77"/>
        <v>0</v>
      </c>
      <c r="O56" s="326"/>
      <c r="P56" s="22"/>
      <c r="Q56" s="22"/>
      <c r="R56" s="22" t="str">
        <f t="shared" si="78"/>
        <v/>
      </c>
      <c r="S56" s="22" t="str">
        <f t="shared" si="79"/>
        <v/>
      </c>
      <c r="T56" s="22" t="str">
        <f t="shared" si="80"/>
        <v/>
      </c>
      <c r="U56" s="22" t="str">
        <f t="shared" si="81"/>
        <v/>
      </c>
      <c r="V56" s="22" t="str">
        <f t="shared" si="82"/>
        <v/>
      </c>
      <c r="W56" s="22" t="str">
        <f t="shared" si="83"/>
        <v/>
      </c>
      <c r="X56" s="22" t="str">
        <f t="shared" si="84"/>
        <v/>
      </c>
      <c r="Y56" s="22" t="str">
        <f t="shared" si="85"/>
        <v/>
      </c>
      <c r="Z56" s="22">
        <f t="shared" si="86"/>
        <v>0</v>
      </c>
      <c r="AA56" s="22">
        <f t="shared" si="87"/>
        <v>0</v>
      </c>
      <c r="AB56" s="22">
        <f t="shared" si="88"/>
        <v>0</v>
      </c>
      <c r="AC56" s="22"/>
      <c r="AD56" s="326">
        <f t="shared" si="89"/>
        <v>0</v>
      </c>
      <c r="AE56" s="326"/>
      <c r="AF56" s="22"/>
      <c r="AG56" s="22"/>
      <c r="AH56" s="22"/>
      <c r="AI56" s="22"/>
      <c r="AJ56" s="118"/>
      <c r="AK56" s="22">
        <f t="shared" si="90"/>
        <v>0</v>
      </c>
      <c r="AL56" s="22"/>
      <c r="AM56" s="22"/>
      <c r="AN56" s="22"/>
      <c r="AO56" s="22"/>
      <c r="AP56" s="22"/>
      <c r="AQ56" s="22"/>
      <c r="AR56" s="22"/>
      <c r="AS56" s="22"/>
    </row>
    <row r="57" spans="2:47" ht="0.9" customHeight="1">
      <c r="B57" s="22" t="str">
        <f t="shared" si="66"/>
        <v/>
      </c>
      <c r="C57" s="22" t="str">
        <f t="shared" si="67"/>
        <v/>
      </c>
      <c r="D57" s="22" t="str">
        <f t="shared" si="68"/>
        <v/>
      </c>
      <c r="E57" s="22" t="str">
        <f t="shared" si="69"/>
        <v/>
      </c>
      <c r="F57" s="22" t="str">
        <f t="shared" si="70"/>
        <v/>
      </c>
      <c r="G57" s="22" t="str">
        <f t="shared" si="71"/>
        <v/>
      </c>
      <c r="H57" s="22" t="str">
        <f t="shared" si="72"/>
        <v/>
      </c>
      <c r="I57" s="22" t="str">
        <f t="shared" si="73"/>
        <v/>
      </c>
      <c r="J57" s="22" t="str">
        <f t="shared" si="74"/>
        <v/>
      </c>
      <c r="K57" s="22">
        <f t="shared" si="75"/>
        <v>0</v>
      </c>
      <c r="L57" s="22">
        <f t="shared" si="76"/>
        <v>0</v>
      </c>
      <c r="M57" s="22"/>
      <c r="N57" s="326">
        <f t="shared" si="77"/>
        <v>0</v>
      </c>
      <c r="O57" s="326"/>
      <c r="P57" s="22"/>
      <c r="Q57" s="22"/>
      <c r="R57" s="22" t="str">
        <f t="shared" si="78"/>
        <v/>
      </c>
      <c r="S57" s="22" t="str">
        <f t="shared" si="79"/>
        <v/>
      </c>
      <c r="T57" s="22" t="str">
        <f t="shared" si="80"/>
        <v/>
      </c>
      <c r="U57" s="22" t="str">
        <f t="shared" si="81"/>
        <v/>
      </c>
      <c r="V57" s="22" t="str">
        <f t="shared" si="82"/>
        <v/>
      </c>
      <c r="W57" s="22" t="str">
        <f t="shared" si="83"/>
        <v/>
      </c>
      <c r="X57" s="22" t="str">
        <f t="shared" si="84"/>
        <v/>
      </c>
      <c r="Y57" s="22" t="str">
        <f t="shared" si="85"/>
        <v/>
      </c>
      <c r="Z57" s="22" t="str">
        <f t="shared" si="86"/>
        <v/>
      </c>
      <c r="AA57" s="22">
        <f t="shared" si="87"/>
        <v>0</v>
      </c>
      <c r="AB57" s="22">
        <f t="shared" si="88"/>
        <v>0</v>
      </c>
      <c r="AC57" s="22"/>
      <c r="AD57" s="326">
        <f t="shared" si="89"/>
        <v>0</v>
      </c>
      <c r="AE57" s="326"/>
      <c r="AF57" s="22"/>
      <c r="AG57" s="22"/>
      <c r="AH57" s="22"/>
      <c r="AI57" s="22"/>
      <c r="AJ57" s="118"/>
      <c r="AK57" s="22">
        <f t="shared" si="90"/>
        <v>0</v>
      </c>
      <c r="AL57" s="22"/>
      <c r="AM57" s="22"/>
      <c r="AN57" s="22"/>
      <c r="AO57" s="22"/>
      <c r="AP57" s="22"/>
      <c r="AQ57" s="22"/>
      <c r="AR57" s="22"/>
      <c r="AS57" s="22"/>
    </row>
    <row r="58" spans="2:47" ht="0.9" customHeight="1">
      <c r="B58" s="22" t="str">
        <f t="shared" si="66"/>
        <v/>
      </c>
      <c r="C58" s="22" t="str">
        <f t="shared" si="67"/>
        <v/>
      </c>
      <c r="D58" s="22" t="str">
        <f t="shared" si="68"/>
        <v/>
      </c>
      <c r="E58" s="22" t="str">
        <f t="shared" si="69"/>
        <v/>
      </c>
      <c r="F58" s="22" t="str">
        <f t="shared" si="70"/>
        <v/>
      </c>
      <c r="G58" s="22" t="str">
        <f t="shared" si="71"/>
        <v/>
      </c>
      <c r="H58" s="22" t="str">
        <f t="shared" si="72"/>
        <v/>
      </c>
      <c r="I58" s="22" t="str">
        <f t="shared" si="73"/>
        <v/>
      </c>
      <c r="J58" s="22" t="str">
        <f t="shared" si="74"/>
        <v/>
      </c>
      <c r="K58" s="22" t="str">
        <f t="shared" si="75"/>
        <v/>
      </c>
      <c r="L58" s="22">
        <f t="shared" si="76"/>
        <v>0</v>
      </c>
      <c r="M58" s="22"/>
      <c r="N58" s="326">
        <f t="shared" si="77"/>
        <v>0</v>
      </c>
      <c r="O58" s="326"/>
      <c r="P58" s="22"/>
      <c r="Q58" s="22"/>
      <c r="R58" s="22" t="str">
        <f t="shared" si="78"/>
        <v/>
      </c>
      <c r="S58" s="22" t="str">
        <f t="shared" si="79"/>
        <v/>
      </c>
      <c r="T58" s="22" t="str">
        <f t="shared" si="80"/>
        <v/>
      </c>
      <c r="U58" s="22" t="str">
        <f t="shared" si="81"/>
        <v/>
      </c>
      <c r="V58" s="22" t="str">
        <f t="shared" si="82"/>
        <v/>
      </c>
      <c r="W58" s="22" t="str">
        <f t="shared" si="83"/>
        <v/>
      </c>
      <c r="X58" s="22" t="str">
        <f t="shared" si="84"/>
        <v/>
      </c>
      <c r="Y58" s="22" t="str">
        <f t="shared" si="85"/>
        <v/>
      </c>
      <c r="Z58" s="22" t="str">
        <f t="shared" si="86"/>
        <v/>
      </c>
      <c r="AA58" s="22" t="str">
        <f t="shared" si="87"/>
        <v/>
      </c>
      <c r="AB58" s="22">
        <f t="shared" si="88"/>
        <v>0</v>
      </c>
      <c r="AC58" s="22"/>
      <c r="AD58" s="326">
        <f t="shared" si="89"/>
        <v>0</v>
      </c>
      <c r="AE58" s="326"/>
      <c r="AF58" s="22"/>
      <c r="AG58" s="22"/>
      <c r="AH58" s="22"/>
      <c r="AI58" s="22"/>
      <c r="AJ58" s="118"/>
      <c r="AK58" s="22">
        <f t="shared" si="90"/>
        <v>0</v>
      </c>
      <c r="AL58" s="22"/>
      <c r="AM58" s="22"/>
      <c r="AN58" s="22"/>
      <c r="AO58" s="22"/>
      <c r="AP58" s="22"/>
      <c r="AQ58" s="22"/>
      <c r="AR58" s="22"/>
      <c r="AS58" s="22"/>
    </row>
    <row r="59" spans="2:47" ht="0.9" customHeigh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119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2:47" ht="0.9" customHeigh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119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2:47" ht="0.9" customHeight="1">
      <c r="AL61" s="119"/>
    </row>
  </sheetData>
  <mergeCells count="63">
    <mergeCell ref="B2:D2"/>
    <mergeCell ref="E2:G2"/>
    <mergeCell ref="H2:J2"/>
    <mergeCell ref="K2:M2"/>
    <mergeCell ref="N2:P2"/>
    <mergeCell ref="T2:V2"/>
    <mergeCell ref="W2:Y2"/>
    <mergeCell ref="Z2:AB2"/>
    <mergeCell ref="AC2:AE2"/>
    <mergeCell ref="M16:N16"/>
    <mergeCell ref="AB16:AC16"/>
    <mergeCell ref="Q2:S2"/>
    <mergeCell ref="M17:N17"/>
    <mergeCell ref="AB17:AC17"/>
    <mergeCell ref="M18:N18"/>
    <mergeCell ref="AB18:AC18"/>
    <mergeCell ref="M19:N19"/>
    <mergeCell ref="AB19:AC19"/>
    <mergeCell ref="M20:N20"/>
    <mergeCell ref="AB20:AC20"/>
    <mergeCell ref="M21:N21"/>
    <mergeCell ref="AB21:AC21"/>
    <mergeCell ref="M22:N22"/>
    <mergeCell ref="AB22:AC22"/>
    <mergeCell ref="M23:N23"/>
    <mergeCell ref="AB23:AC23"/>
    <mergeCell ref="M24:N24"/>
    <mergeCell ref="AB24:AC24"/>
    <mergeCell ref="M25:N25"/>
    <mergeCell ref="AB25:AC25"/>
    <mergeCell ref="B33:D33"/>
    <mergeCell ref="E33:G33"/>
    <mergeCell ref="H33:J33"/>
    <mergeCell ref="K33:M33"/>
    <mergeCell ref="N33:P33"/>
    <mergeCell ref="AF33:AH33"/>
    <mergeCell ref="N49:O49"/>
    <mergeCell ref="AD49:AE49"/>
    <mergeCell ref="N50:O50"/>
    <mergeCell ref="AD50:AE50"/>
    <mergeCell ref="N48:O48"/>
    <mergeCell ref="AD48:AE48"/>
    <mergeCell ref="Q33:S33"/>
    <mergeCell ref="T33:V33"/>
    <mergeCell ref="W33:Y33"/>
    <mergeCell ref="Z33:AB33"/>
    <mergeCell ref="AC33:AE33"/>
    <mergeCell ref="N51:O51"/>
    <mergeCell ref="AD51:AE51"/>
    <mergeCell ref="N52:O52"/>
    <mergeCell ref="AD52:AE52"/>
    <mergeCell ref="N53:O53"/>
    <mergeCell ref="AD53:AE53"/>
    <mergeCell ref="N54:O54"/>
    <mergeCell ref="AD54:AE54"/>
    <mergeCell ref="N58:O58"/>
    <mergeCell ref="AD58:AE58"/>
    <mergeCell ref="N55:O55"/>
    <mergeCell ref="AD55:AE55"/>
    <mergeCell ref="N56:O56"/>
    <mergeCell ref="AD56:AE56"/>
    <mergeCell ref="N57:O57"/>
    <mergeCell ref="AD57:AE5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3A72-197B-464A-96CE-4F5793F7B9C1}">
  <dimension ref="A1"/>
  <sheetViews>
    <sheetView topLeftCell="A40" workbookViewId="0">
      <selection activeCell="O27" sqref="O27"/>
    </sheetView>
  </sheetViews>
  <sheetFormatPr defaultRowHeight="13.2"/>
  <cols>
    <col min="1" max="1" width="8.88671875" customWidth="1"/>
    <col min="12" max="12" width="0.33203125" customWidth="1"/>
    <col min="13" max="16" width="5.6640625" customWidth="1"/>
  </cols>
  <sheetData/>
  <phoneticPr fontId="1"/>
  <pageMargins left="0.39370078740157483" right="0" top="0.39370078740157483" bottom="0" header="0.31496062992125984" footer="0.31496062992125984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40-1</vt:lpstr>
      <vt:lpstr>401</vt:lpstr>
      <vt:lpstr>40-2</vt:lpstr>
      <vt:lpstr>402</vt:lpstr>
      <vt:lpstr>40-3</vt:lpstr>
      <vt:lpstr>403</vt:lpstr>
      <vt:lpstr>40-4</vt:lpstr>
      <vt:lpstr>404</vt:lpstr>
      <vt:lpstr>星取表ｶﾒﾗ</vt:lpstr>
      <vt:lpstr>'40-1'!Print_Titles</vt:lpstr>
      <vt:lpstr>'40-2'!Print_Titles</vt:lpstr>
      <vt:lpstr>'40-3'!Print_Titles</vt:lpstr>
      <vt:lpstr>'40-4'!Print_Titles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福田等</dc:creator>
  <cp:lastModifiedBy>等 福田</cp:lastModifiedBy>
  <cp:lastPrinted>2026-03-14T19:29:10Z</cp:lastPrinted>
  <dcterms:created xsi:type="dcterms:W3CDTF">1997-01-08T22:48:59Z</dcterms:created>
  <dcterms:modified xsi:type="dcterms:W3CDTF">2026-03-14T19:29:27Z</dcterms:modified>
</cp:coreProperties>
</file>