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4年度日程表関係\"/>
    </mc:Choice>
  </mc:AlternateContent>
  <xr:revisionPtr revIDLastSave="0" documentId="8_{1E04EA8F-8DC4-4007-BEE9-AC8B48FF77CE}" xr6:coauthVersionLast="47" xr6:coauthVersionMax="47" xr10:uidLastSave="{00000000-0000-0000-0000-000000000000}"/>
  <bookViews>
    <workbookView xWindow="4515" yWindow="165" windowWidth="24375" windowHeight="15255" firstSheet="1" activeTab="5" xr2:uid="{00000000-000D-0000-FFFF-FFFF00000000}"/>
  </bookViews>
  <sheets>
    <sheet name="実行委員会資料" sheetId="1" r:id="rId1"/>
    <sheet name="2023年間事業" sheetId="59" r:id="rId2"/>
    <sheet name="2023年度決算" sheetId="65" r:id="rId3"/>
    <sheet name="2023年度基金決算 " sheetId="57" r:id="rId4"/>
    <sheet name="2024年間予定表" sheetId="67" r:id="rId5"/>
    <sheet name="2024年度予算案" sheetId="68" r:id="rId6"/>
    <sheet name="2024大会運営費予算案" sheetId="6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65" l="1"/>
  <c r="G31" i="68"/>
  <c r="G27" i="68"/>
  <c r="G16" i="68"/>
  <c r="G11" i="68"/>
  <c r="G9" i="68" s="1"/>
  <c r="H11" i="68"/>
  <c r="H16" i="68"/>
  <c r="H27" i="68"/>
  <c r="H31" i="68"/>
  <c r="H26" i="68" l="1"/>
  <c r="H50" i="68" s="1"/>
  <c r="H9" i="68"/>
  <c r="G26" i="68"/>
  <c r="G50" i="68" s="1"/>
  <c r="G53" i="68" s="1"/>
  <c r="F44" i="69"/>
  <c r="H43" i="69"/>
  <c r="G43" i="69"/>
  <c r="F43" i="69"/>
  <c r="H42" i="69"/>
  <c r="G42" i="69"/>
  <c r="F42" i="69"/>
  <c r="H41" i="69"/>
  <c r="H45" i="69" s="1"/>
  <c r="G41" i="69"/>
  <c r="F41" i="69"/>
  <c r="F45" i="69" s="1"/>
  <c r="E34" i="69"/>
  <c r="E35" i="69" s="1"/>
  <c r="D34" i="69"/>
  <c r="C34" i="69"/>
  <c r="H33" i="69"/>
  <c r="G33" i="69"/>
  <c r="F33" i="69"/>
  <c r="H32" i="69"/>
  <c r="G32" i="69"/>
  <c r="F32" i="69"/>
  <c r="H31" i="69"/>
  <c r="G31" i="69"/>
  <c r="F31" i="69"/>
  <c r="H30" i="69"/>
  <c r="G30" i="69"/>
  <c r="F30" i="69"/>
  <c r="D11" i="69"/>
  <c r="C11" i="69"/>
  <c r="H10" i="69"/>
  <c r="G10" i="69"/>
  <c r="F10" i="69"/>
  <c r="H9" i="69"/>
  <c r="G9" i="69"/>
  <c r="F9" i="69"/>
  <c r="E9" i="69"/>
  <c r="H8" i="69"/>
  <c r="G8" i="69"/>
  <c r="F8" i="69"/>
  <c r="E8" i="69"/>
  <c r="H7" i="69"/>
  <c r="G7" i="69"/>
  <c r="F7" i="69"/>
  <c r="F11" i="69" s="1"/>
  <c r="E7" i="69"/>
  <c r="H6" i="69"/>
  <c r="H11" i="69" s="1"/>
  <c r="G6" i="69"/>
  <c r="F6" i="69"/>
  <c r="E6" i="69"/>
  <c r="G11" i="69" l="1"/>
  <c r="G45" i="69"/>
  <c r="H46" i="69" s="1"/>
  <c r="J46" i="69" s="1"/>
  <c r="E11" i="69"/>
  <c r="E12" i="69" s="1"/>
  <c r="F34" i="69"/>
  <c r="H35" i="69" s="1"/>
  <c r="J35" i="69" s="1"/>
  <c r="G34" i="69"/>
  <c r="H34" i="69"/>
  <c r="H12" i="69"/>
  <c r="J12" i="69" l="1"/>
  <c r="F31" i="68"/>
  <c r="F27" i="68"/>
  <c r="F16" i="68"/>
  <c r="F11" i="68"/>
  <c r="F9" i="68" s="1"/>
  <c r="F26" i="68" l="1"/>
  <c r="F50" i="68" s="1"/>
  <c r="F53" i="68" s="1"/>
  <c r="H53" i="68" l="1"/>
  <c r="H27" i="65"/>
  <c r="H26" i="65" s="1"/>
  <c r="H16" i="65"/>
  <c r="H11" i="65"/>
  <c r="G31" i="65"/>
  <c r="G27" i="65"/>
  <c r="G26" i="65" s="1"/>
  <c r="G16" i="65"/>
  <c r="G11" i="65"/>
  <c r="F31" i="65"/>
  <c r="F27" i="65"/>
  <c r="F26" i="65" s="1"/>
  <c r="F16" i="65"/>
  <c r="F11" i="65"/>
  <c r="F9" i="65"/>
  <c r="F49" i="65" l="1"/>
  <c r="F52" i="65" s="1"/>
  <c r="H9" i="65"/>
  <c r="G9" i="65"/>
  <c r="H49" i="65"/>
  <c r="H52" i="65" s="1"/>
  <c r="G49" i="65" l="1"/>
  <c r="G52" i="65" s="1"/>
  <c r="D16" i="57" l="1"/>
  <c r="C16" i="57"/>
</calcChain>
</file>

<file path=xl/sharedStrings.xml><?xml version="1.0" encoding="utf-8"?>
<sst xmlns="http://schemas.openxmlformats.org/spreadsheetml/2006/main" count="615" uniqueCount="354">
  <si>
    <t>議題　：</t>
    <rPh sb="0" eb="2">
      <t>ギダイ</t>
    </rPh>
    <phoneticPr fontId="6"/>
  </si>
  <si>
    <t>次回会議</t>
    <rPh sb="0" eb="2">
      <t>ジカイ</t>
    </rPh>
    <rPh sb="2" eb="4">
      <t>カイギ</t>
    </rPh>
    <phoneticPr fontId="6"/>
  </si>
  <si>
    <t>別紙</t>
    <rPh sb="0" eb="2">
      <t>ベッシ</t>
    </rPh>
    <phoneticPr fontId="6"/>
  </si>
  <si>
    <t>大会運営費</t>
    <rPh sb="0" eb="2">
      <t>タイカイ</t>
    </rPh>
    <rPh sb="2" eb="5">
      <t>ウンエイヒ</t>
    </rPh>
    <phoneticPr fontId="6"/>
  </si>
  <si>
    <t>リーグ運営費</t>
    <rPh sb="3" eb="6">
      <t>ウンエイヒ</t>
    </rPh>
    <phoneticPr fontId="6"/>
  </si>
  <si>
    <t>事務担当費</t>
    <rPh sb="0" eb="2">
      <t>ジム</t>
    </rPh>
    <rPh sb="2" eb="4">
      <t>タントウ</t>
    </rPh>
    <rPh sb="4" eb="5">
      <t>ヒ</t>
    </rPh>
    <phoneticPr fontId="6"/>
  </si>
  <si>
    <t>予備費</t>
    <rPh sb="0" eb="3">
      <t>ヨビヒ</t>
    </rPh>
    <phoneticPr fontId="6"/>
  </si>
  <si>
    <t>「1」リーグ戦　　</t>
    <rPh sb="6" eb="7">
      <t>セン</t>
    </rPh>
    <phoneticPr fontId="6"/>
  </si>
  <si>
    <t>チーム数</t>
    <rPh sb="3" eb="4">
      <t>スウ</t>
    </rPh>
    <phoneticPr fontId="6"/>
  </si>
  <si>
    <t>試合数</t>
    <rPh sb="0" eb="2">
      <t>シアイ</t>
    </rPh>
    <rPh sb="2" eb="3">
      <t>スウ</t>
    </rPh>
    <phoneticPr fontId="6"/>
  </si>
  <si>
    <t>収入</t>
    <rPh sb="0" eb="2">
      <t>シュウニュウ</t>
    </rPh>
    <phoneticPr fontId="6"/>
  </si>
  <si>
    <t>支　　　出</t>
    <rPh sb="0" eb="1">
      <t>ササ</t>
    </rPh>
    <rPh sb="4" eb="5">
      <t>デ</t>
    </rPh>
    <phoneticPr fontId="6"/>
  </si>
  <si>
    <t>参加費</t>
    <rPh sb="0" eb="3">
      <t>サンカヒ</t>
    </rPh>
    <phoneticPr fontId="6"/>
  </si>
  <si>
    <t>会場費</t>
    <rPh sb="0" eb="2">
      <t>カイジョウ</t>
    </rPh>
    <rPh sb="2" eb="3">
      <t>ヒ</t>
    </rPh>
    <phoneticPr fontId="6"/>
  </si>
  <si>
    <t>管理費</t>
    <rPh sb="0" eb="3">
      <t>カンリヒ</t>
    </rPh>
    <phoneticPr fontId="6"/>
  </si>
  <si>
    <t>審判費</t>
    <rPh sb="0" eb="2">
      <t>シンパン</t>
    </rPh>
    <rPh sb="2" eb="3">
      <t>ヒ</t>
    </rPh>
    <phoneticPr fontId="6"/>
  </si>
  <si>
    <t>表彰費</t>
    <rPh sb="0" eb="2">
      <t>ヒョウショウ</t>
    </rPh>
    <rPh sb="2" eb="3">
      <t>ヒ</t>
    </rPh>
    <phoneticPr fontId="6"/>
  </si>
  <si>
    <t>派遣費</t>
    <rPh sb="0" eb="2">
      <t>ハケン</t>
    </rPh>
    <rPh sb="2" eb="3">
      <t>ヒ</t>
    </rPh>
    <phoneticPr fontId="6"/>
  </si>
  <si>
    <t>　@500X1名/１試合</t>
    <rPh sb="7" eb="8">
      <t>メイ</t>
    </rPh>
    <rPh sb="10" eb="12">
      <t>シアイ</t>
    </rPh>
    <phoneticPr fontId="6"/>
  </si>
  <si>
    <t>四十雀</t>
    <rPh sb="0" eb="2">
      <t>４０</t>
    </rPh>
    <rPh sb="2" eb="3">
      <t>スズメ</t>
    </rPh>
    <phoneticPr fontId="6"/>
  </si>
  <si>
    <t>五十雀</t>
    <rPh sb="0" eb="2">
      <t>５０</t>
    </rPh>
    <rPh sb="2" eb="3">
      <t>スズメ</t>
    </rPh>
    <phoneticPr fontId="6"/>
  </si>
  <si>
    <t>六十雀</t>
    <rPh sb="0" eb="2">
      <t>６０</t>
    </rPh>
    <rPh sb="2" eb="3">
      <t>スズメ</t>
    </rPh>
    <phoneticPr fontId="6"/>
  </si>
  <si>
    <t>七十雀</t>
    <rPh sb="0" eb="3">
      <t>ナナジュウカラ</t>
    </rPh>
    <phoneticPr fontId="6"/>
  </si>
  <si>
    <t>入れ替え戦</t>
    <rPh sb="0" eb="1">
      <t>イ</t>
    </rPh>
    <rPh sb="2" eb="3">
      <t>カ</t>
    </rPh>
    <rPh sb="4" eb="5">
      <t>セン</t>
    </rPh>
    <phoneticPr fontId="6"/>
  </si>
  <si>
    <t>小計</t>
    <rPh sb="0" eb="2">
      <t>ショウケイ</t>
    </rPh>
    <phoneticPr fontId="6"/>
  </si>
  <si>
    <t>収入合計</t>
    <rPh sb="0" eb="2">
      <t>シュウニュウ</t>
    </rPh>
    <rPh sb="2" eb="4">
      <t>ゴウケイ</t>
    </rPh>
    <phoneticPr fontId="6"/>
  </si>
  <si>
    <t>支出合計</t>
    <rPh sb="0" eb="2">
      <t>シシュツ</t>
    </rPh>
    <rPh sb="2" eb="4">
      <t>ゴウケイ</t>
    </rPh>
    <phoneticPr fontId="6"/>
  </si>
  <si>
    <t>四十雀1部</t>
    <rPh sb="0" eb="2">
      <t>４０</t>
    </rPh>
    <rPh sb="2" eb="3">
      <t>スズメ</t>
    </rPh>
    <rPh sb="4" eb="5">
      <t>ブ</t>
    </rPh>
    <phoneticPr fontId="6"/>
  </si>
  <si>
    <t>12ﾁｰﾑ　66試合</t>
    <rPh sb="8" eb="10">
      <t>シアイ</t>
    </rPh>
    <phoneticPr fontId="6"/>
  </si>
  <si>
    <t>五十雀1部</t>
    <rPh sb="0" eb="2">
      <t>５０</t>
    </rPh>
    <rPh sb="2" eb="3">
      <t>スズメ</t>
    </rPh>
    <rPh sb="4" eb="5">
      <t>ブ</t>
    </rPh>
    <phoneticPr fontId="6"/>
  </si>
  <si>
    <t>12ﾁｰﾑ　66試合　　　</t>
    <rPh sb="8" eb="10">
      <t>シアイ</t>
    </rPh>
    <phoneticPr fontId="6"/>
  </si>
  <si>
    <t>四十雀2部</t>
    <rPh sb="0" eb="2">
      <t>４０</t>
    </rPh>
    <rPh sb="2" eb="3">
      <t>スズメ</t>
    </rPh>
    <rPh sb="4" eb="5">
      <t>ブ</t>
    </rPh>
    <phoneticPr fontId="6"/>
  </si>
  <si>
    <t>五十雀2部</t>
    <rPh sb="0" eb="2">
      <t>５０</t>
    </rPh>
    <rPh sb="2" eb="3">
      <t>スズメ</t>
    </rPh>
    <rPh sb="4" eb="5">
      <t>ブ</t>
    </rPh>
    <phoneticPr fontId="6"/>
  </si>
  <si>
    <t>四十雀3部</t>
    <rPh sb="0" eb="2">
      <t>４０</t>
    </rPh>
    <rPh sb="2" eb="3">
      <t>スズメ</t>
    </rPh>
    <rPh sb="4" eb="5">
      <t>ブ</t>
    </rPh>
    <phoneticPr fontId="6"/>
  </si>
  <si>
    <t>四十雀4部</t>
    <rPh sb="0" eb="2">
      <t>４０</t>
    </rPh>
    <rPh sb="2" eb="3">
      <t>スズメ</t>
    </rPh>
    <rPh sb="4" eb="5">
      <t>ブ</t>
    </rPh>
    <phoneticPr fontId="6"/>
  </si>
  <si>
    <t>　　　　　　3試合</t>
    <rPh sb="7" eb="9">
      <t>シアイ</t>
    </rPh>
    <phoneticPr fontId="6"/>
  </si>
  <si>
    <t>計</t>
    <rPh sb="0" eb="1">
      <t>ケイ</t>
    </rPh>
    <phoneticPr fontId="6"/>
  </si>
  <si>
    <t>「2」トーナメント戦</t>
    <rPh sb="9" eb="10">
      <t>セン</t>
    </rPh>
    <phoneticPr fontId="6"/>
  </si>
  <si>
    <t>*500×4名/１試合</t>
    <rPh sb="6" eb="7">
      <t>メイ</t>
    </rPh>
    <rPh sb="9" eb="11">
      <t>シアイ</t>
    </rPh>
    <phoneticPr fontId="6"/>
  </si>
  <si>
    <t>「3」チャンピオンズカップ戦</t>
    <rPh sb="13" eb="14">
      <t>セン</t>
    </rPh>
    <phoneticPr fontId="6"/>
  </si>
  <si>
    <t>注：　審判本部担当</t>
    <rPh sb="0" eb="1">
      <t>チュウ</t>
    </rPh>
    <rPh sb="3" eb="5">
      <t>シンパン</t>
    </rPh>
    <rPh sb="5" eb="7">
      <t>ホンブ</t>
    </rPh>
    <rPh sb="7" eb="9">
      <t>タントウ</t>
    </rPh>
    <phoneticPr fontId="6"/>
  </si>
  <si>
    <t>「4」会場調整費</t>
    <rPh sb="3" eb="5">
      <t>カイジョウ</t>
    </rPh>
    <rPh sb="5" eb="8">
      <t>チョウセイヒ</t>
    </rPh>
    <phoneticPr fontId="6"/>
  </si>
  <si>
    <t>※取得助成費、提供貢献助成日費、雨天中止管理費として、予算計上</t>
    <rPh sb="1" eb="3">
      <t>シュトク</t>
    </rPh>
    <rPh sb="3" eb="6">
      <t>ジョセイヒ</t>
    </rPh>
    <rPh sb="7" eb="9">
      <t>テイキョウ</t>
    </rPh>
    <rPh sb="9" eb="11">
      <t>コウケン</t>
    </rPh>
    <rPh sb="11" eb="13">
      <t>ジョセイ</t>
    </rPh>
    <rPh sb="13" eb="14">
      <t>ヒ</t>
    </rPh>
    <rPh sb="14" eb="15">
      <t>ヒ</t>
    </rPh>
    <rPh sb="27" eb="29">
      <t>ヨサン</t>
    </rPh>
    <rPh sb="29" eb="31">
      <t>ケイジョウ</t>
    </rPh>
    <phoneticPr fontId="6"/>
  </si>
  <si>
    <t>≪参考≫</t>
    <rPh sb="1" eb="3">
      <t>サンコウ</t>
    </rPh>
    <phoneticPr fontId="6"/>
  </si>
  <si>
    <t>　1）取得助成</t>
    <rPh sb="3" eb="5">
      <t>シュトク</t>
    </rPh>
    <rPh sb="5" eb="7">
      <t>ジョセイ</t>
    </rPh>
    <phoneticPr fontId="6"/>
  </si>
  <si>
    <t>　2）提供助成</t>
    <rPh sb="3" eb="5">
      <t>テイキョウ</t>
    </rPh>
    <rPh sb="5" eb="7">
      <t>ジョセイ</t>
    </rPh>
    <phoneticPr fontId="6"/>
  </si>
  <si>
    <r>
      <t>　　</t>
    </r>
    <r>
      <rPr>
        <sz val="11"/>
        <rFont val="ＭＳ Ｐゴシック"/>
        <family val="3"/>
        <charset val="128"/>
      </rPr>
      <t>1）行事等日程について</t>
    </r>
  </si>
  <si>
    <t>優勝</t>
    <rPh sb="0" eb="2">
      <t>ユウショウ</t>
    </rPh>
    <phoneticPr fontId="6"/>
  </si>
  <si>
    <t>入れ替え戦　　　　　　　　　</t>
    <rPh sb="0" eb="1">
      <t>イ</t>
    </rPh>
    <rPh sb="2" eb="3">
      <t>カ</t>
    </rPh>
    <rPh sb="4" eb="5">
      <t>セン</t>
    </rPh>
    <phoneticPr fontId="6"/>
  </si>
  <si>
    <t>注：準決勝･決勝審判本部担当</t>
    <rPh sb="0" eb="1">
      <t>チュウ</t>
    </rPh>
    <rPh sb="2" eb="3">
      <t>ジュン</t>
    </rPh>
    <rPh sb="3" eb="5">
      <t>ケッショウ</t>
    </rPh>
    <rPh sb="6" eb="8">
      <t>ケッショウ</t>
    </rPh>
    <rPh sb="8" eb="10">
      <t>シンパン</t>
    </rPh>
    <rPh sb="10" eb="12">
      <t>ホンブ</t>
    </rPh>
    <rPh sb="12" eb="14">
      <t>タントウ</t>
    </rPh>
    <phoneticPr fontId="6"/>
  </si>
  <si>
    <t>派遣費他</t>
    <rPh sb="0" eb="2">
      <t>ハケン</t>
    </rPh>
    <rPh sb="2" eb="3">
      <t>ヒ</t>
    </rPh>
    <rPh sb="3" eb="4">
      <t>ホカ</t>
    </rPh>
    <phoneticPr fontId="6"/>
  </si>
  <si>
    <t>会場特別費</t>
    <rPh sb="0" eb="2">
      <t>カイジョウ</t>
    </rPh>
    <rPh sb="2" eb="4">
      <t>トクベツ</t>
    </rPh>
    <rPh sb="4" eb="5">
      <t>ヒ</t>
    </rPh>
    <phoneticPr fontId="6"/>
  </si>
  <si>
    <t>※参加チームは　四十雀リーグ・五十雀・六十雀リーグともリーグ戦優勝チームとトーナメント１位・２位チームとする。　</t>
    <rPh sb="1" eb="3">
      <t>サンカ</t>
    </rPh>
    <rPh sb="8" eb="10">
      <t>４０</t>
    </rPh>
    <rPh sb="10" eb="11">
      <t>スズメ</t>
    </rPh>
    <rPh sb="15" eb="18">
      <t>ゴジュウカラ</t>
    </rPh>
    <rPh sb="19" eb="21">
      <t>60</t>
    </rPh>
    <rPh sb="21" eb="22">
      <t>スズメ</t>
    </rPh>
    <rPh sb="30" eb="31">
      <t>セン</t>
    </rPh>
    <rPh sb="31" eb="33">
      <t>ユウショウ</t>
    </rPh>
    <rPh sb="44" eb="45">
      <t>イ</t>
    </rPh>
    <rPh sb="47" eb="48">
      <t>イ</t>
    </rPh>
    <phoneticPr fontId="6"/>
  </si>
  <si>
    <t>60</t>
    <phoneticPr fontId="6"/>
  </si>
  <si>
    <r>
      <t>理事会・各種委員会</t>
    </r>
    <r>
      <rPr>
        <sz val="8"/>
        <rFont val="ＭＳ Ｐゴシック"/>
        <family val="3"/>
        <charset val="128"/>
      </rPr>
      <t>（湘南台公民館）</t>
    </r>
    <rPh sb="0" eb="3">
      <t>リジカイ</t>
    </rPh>
    <rPh sb="4" eb="6">
      <t>カクシュ</t>
    </rPh>
    <rPh sb="6" eb="9">
      <t>イインカイ</t>
    </rPh>
    <rPh sb="10" eb="13">
      <t>ショウナンダイ</t>
    </rPh>
    <rPh sb="13" eb="16">
      <t>コウミンカン</t>
    </rPh>
    <phoneticPr fontId="6"/>
  </si>
  <si>
    <t>各種大会</t>
    <rPh sb="0" eb="2">
      <t>カクシュ</t>
    </rPh>
    <rPh sb="2" eb="4">
      <t>タイカイ</t>
    </rPh>
    <phoneticPr fontId="6"/>
  </si>
  <si>
    <t>審判関係</t>
    <rPh sb="0" eb="2">
      <t>シンパン</t>
    </rPh>
    <rPh sb="2" eb="4">
      <t>カンケイ</t>
    </rPh>
    <phoneticPr fontId="6"/>
  </si>
  <si>
    <t>湘南台公民館　　　　　　　　</t>
    <rPh sb="0" eb="3">
      <t>ショウナンダイ</t>
    </rPh>
    <rPh sb="3" eb="6">
      <t>コウミンカン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</si>
  <si>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</si>
  <si>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</si>
  <si>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</si>
  <si>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会議名</t>
    <rPh sb="0" eb="2">
      <t>カイギ</t>
    </rPh>
    <rPh sb="2" eb="3">
      <t>メイ</t>
    </rPh>
    <phoneticPr fontId="6"/>
  </si>
  <si>
    <t>主なる内容</t>
    <rPh sb="0" eb="1">
      <t>オモ</t>
    </rPh>
    <rPh sb="3" eb="4">
      <t>ウチ</t>
    </rPh>
    <rPh sb="4" eb="5">
      <t>カタチ</t>
    </rPh>
    <phoneticPr fontId="6"/>
  </si>
  <si>
    <t>内　　容</t>
    <rPh sb="0" eb="1">
      <t>ウチ</t>
    </rPh>
    <rPh sb="3" eb="4">
      <t>カタチ</t>
    </rPh>
    <phoneticPr fontId="6"/>
  </si>
  <si>
    <t>内　　　　　　容</t>
    <rPh sb="0" eb="1">
      <t>ウチ</t>
    </rPh>
    <rPh sb="7" eb="8">
      <t>カタチ</t>
    </rPh>
    <phoneticPr fontId="6"/>
  </si>
  <si>
    <t>上旬</t>
    <rPh sb="0" eb="2">
      <t>ジョウジュン</t>
    </rPh>
    <phoneticPr fontId="6"/>
  </si>
  <si>
    <t>　リーグ戦開幕</t>
    <rPh sb="4" eb="5">
      <t>セン</t>
    </rPh>
    <rPh sb="5" eb="7">
      <t>カイマク</t>
    </rPh>
    <phoneticPr fontId="6"/>
  </si>
  <si>
    <t>　会計監査</t>
    <rPh sb="1" eb="3">
      <t>カイケイ</t>
    </rPh>
    <rPh sb="3" eb="5">
      <t>カンサ</t>
    </rPh>
    <phoneticPr fontId="6"/>
  </si>
  <si>
    <t>　理事会</t>
    <rPh sb="1" eb="4">
      <t>リジカイ</t>
    </rPh>
    <phoneticPr fontId="6"/>
  </si>
  <si>
    <t>　リーグ部会</t>
    <rPh sb="4" eb="6">
      <t>ブカイ</t>
    </rPh>
    <phoneticPr fontId="6"/>
  </si>
  <si>
    <t>　リーグ運営について</t>
    <rPh sb="4" eb="6">
      <t>ウンエイ</t>
    </rPh>
    <phoneticPr fontId="6"/>
  </si>
  <si>
    <t>　リーグ戦前期終了</t>
    <rPh sb="4" eb="5">
      <t>セン</t>
    </rPh>
    <rPh sb="5" eb="7">
      <t>ゼンキ</t>
    </rPh>
    <rPh sb="7" eb="9">
      <t>シュウリョウ</t>
    </rPh>
    <phoneticPr fontId="6"/>
  </si>
  <si>
    <t>競技委員会</t>
    <rPh sb="0" eb="2">
      <t>キョウギ</t>
    </rPh>
    <rPh sb="2" eb="4">
      <t>イイン</t>
    </rPh>
    <rPh sb="4" eb="5">
      <t>カイ</t>
    </rPh>
    <phoneticPr fontId="6"/>
  </si>
  <si>
    <t>　後期リ-グ運営について</t>
    <rPh sb="1" eb="3">
      <t>コウキ</t>
    </rPh>
    <rPh sb="6" eb="8">
      <t>ウンエイ</t>
    </rPh>
    <phoneticPr fontId="6"/>
  </si>
  <si>
    <r>
      <t>後期リーグ運営</t>
    </r>
    <r>
      <rPr>
        <sz val="9"/>
        <rFont val="ＭＳ Ｐゴシック"/>
        <family val="3"/>
        <charset val="128"/>
      </rPr>
      <t>について</t>
    </r>
    <rPh sb="0" eb="2">
      <t>コウキ</t>
    </rPh>
    <rPh sb="5" eb="7">
      <t>ウンエイ</t>
    </rPh>
    <phoneticPr fontId="6"/>
  </si>
  <si>
    <t>　トーナメント申込受付</t>
    <rPh sb="7" eb="9">
      <t>モウシコ</t>
    </rPh>
    <rPh sb="9" eb="11">
      <t>ウケツケ</t>
    </rPh>
    <phoneticPr fontId="6"/>
  </si>
  <si>
    <t>　新規加盟受付締切（書類）</t>
    <rPh sb="1" eb="3">
      <t>シンキ</t>
    </rPh>
    <rPh sb="3" eb="5">
      <t>カメイ</t>
    </rPh>
    <rPh sb="5" eb="7">
      <t>ウケツケ</t>
    </rPh>
    <rPh sb="7" eb="9">
      <t>シメキリ</t>
    </rPh>
    <rPh sb="10" eb="12">
      <t>ショルイ</t>
    </rPh>
    <phoneticPr fontId="6"/>
  </si>
  <si>
    <t>抽　選</t>
    <rPh sb="0" eb="1">
      <t>チュウ</t>
    </rPh>
    <rPh sb="2" eb="3">
      <t>セン</t>
    </rPh>
    <phoneticPr fontId="6"/>
  </si>
  <si>
    <t>　トーナメントについて</t>
    <phoneticPr fontId="6"/>
  </si>
  <si>
    <t>リーグ戦後期開始</t>
    <rPh sb="3" eb="4">
      <t>セン</t>
    </rPh>
    <rPh sb="4" eb="6">
      <t>コウキ</t>
    </rPh>
    <rPh sb="6" eb="8">
      <t>カイシ</t>
    </rPh>
    <phoneticPr fontId="6"/>
  </si>
  <si>
    <t>実施</t>
    <rPh sb="0" eb="2">
      <t>ジッシ</t>
    </rPh>
    <phoneticPr fontId="6"/>
  </si>
  <si>
    <t>　トーナメント日程</t>
    <rPh sb="7" eb="9">
      <t>ニッテイ</t>
    </rPh>
    <phoneticPr fontId="6"/>
  </si>
  <si>
    <t>　リーグ戦終了</t>
    <rPh sb="4" eb="5">
      <t>セン</t>
    </rPh>
    <rPh sb="5" eb="7">
      <t>シュウリョウ</t>
    </rPh>
    <phoneticPr fontId="6"/>
  </si>
  <si>
    <t>トーナメント大会開始</t>
    <rPh sb="6" eb="8">
      <t>タイカイ</t>
    </rPh>
    <rPh sb="8" eb="10">
      <t>カイシ</t>
    </rPh>
    <phoneticPr fontId="6"/>
  </si>
  <si>
    <t>　リーグ編成・競技委員選出</t>
    <rPh sb="4" eb="6">
      <t>ヘンセイ</t>
    </rPh>
    <rPh sb="7" eb="9">
      <t>キョウギ</t>
    </rPh>
    <rPh sb="9" eb="11">
      <t>イイン</t>
    </rPh>
    <rPh sb="11" eb="13">
      <t>センシュツ</t>
    </rPh>
    <phoneticPr fontId="6"/>
  </si>
  <si>
    <t xml:space="preserve">  選手エントリー表提出期限</t>
    <phoneticPr fontId="6"/>
  </si>
  <si>
    <t>　リーグ役員承認</t>
    <rPh sb="4" eb="6">
      <t>ヤクイン</t>
    </rPh>
    <rPh sb="6" eb="8">
      <t>ショウニン</t>
    </rPh>
    <phoneticPr fontId="6"/>
  </si>
  <si>
    <t>　リーグ編成・</t>
    <rPh sb="4" eb="6">
      <t>ヘンセイ</t>
    </rPh>
    <phoneticPr fontId="6"/>
  </si>
  <si>
    <t>　審判エントリー表提出期限</t>
    <rPh sb="1" eb="3">
      <t>シンパン</t>
    </rPh>
    <rPh sb="8" eb="9">
      <t>ヒョウ</t>
    </rPh>
    <rPh sb="9" eb="11">
      <t>テイシュツ</t>
    </rPh>
    <rPh sb="11" eb="13">
      <t>キゲン</t>
    </rPh>
    <phoneticPr fontId="6"/>
  </si>
  <si>
    <t>について</t>
  </si>
  <si>
    <t>トーナメント大会終了</t>
    <rPh sb="6" eb="8">
      <t>タイカイ</t>
    </rPh>
    <rPh sb="8" eb="10">
      <t>シュウリョウ</t>
    </rPh>
    <phoneticPr fontId="6"/>
  </si>
  <si>
    <t>監督部会　</t>
    <rPh sb="0" eb="2">
      <t>カントク</t>
    </rPh>
    <rPh sb="2" eb="4">
      <t>ブカイ</t>
    </rPh>
    <phoneticPr fontId="6"/>
  </si>
  <si>
    <t>　競技委員･チーム監督</t>
    <rPh sb="1" eb="3">
      <t>キョウギ</t>
    </rPh>
    <rPh sb="3" eb="5">
      <t>イイン</t>
    </rPh>
    <rPh sb="9" eb="11">
      <t>カントク</t>
    </rPh>
    <phoneticPr fontId="6"/>
  </si>
  <si>
    <t>審判部会　</t>
    <rPh sb="0" eb="1">
      <t>シン</t>
    </rPh>
    <rPh sb="1" eb="2">
      <t>パン</t>
    </rPh>
    <rPh sb="2" eb="3">
      <t>ブ</t>
    </rPh>
    <rPh sb="3" eb="4">
      <t>カイ</t>
    </rPh>
    <phoneticPr fontId="6"/>
  </si>
  <si>
    <t>　審判委員・チーム審判担当</t>
    <rPh sb="1" eb="3">
      <t>シンパン</t>
    </rPh>
    <rPh sb="3" eb="5">
      <t>イイン</t>
    </rPh>
    <rPh sb="9" eb="11">
      <t>シンパン</t>
    </rPh>
    <rPh sb="11" eb="13">
      <t>タントウ</t>
    </rPh>
    <phoneticPr fontId="6"/>
  </si>
  <si>
    <t>（丸尾杯）</t>
    <rPh sb="1" eb="3">
      <t>マルオ</t>
    </rPh>
    <rPh sb="3" eb="4">
      <t>ハイ</t>
    </rPh>
    <phoneticPr fontId="6"/>
  </si>
  <si>
    <r>
      <t>◆</t>
    </r>
    <r>
      <rPr>
        <sz val="10"/>
        <rFont val="ＭＳ Ｐゴシック"/>
        <family val="3"/>
        <charset val="128"/>
      </rPr>
      <t>審判更新取得講習会×３回</t>
    </r>
    <rPh sb="3" eb="5">
      <t>コウシン</t>
    </rPh>
    <rPh sb="5" eb="7">
      <t>シュトク</t>
    </rPh>
    <rPh sb="7" eb="9">
      <t>コウシュウ</t>
    </rPh>
    <rPh sb="12" eb="13">
      <t>カイ</t>
    </rPh>
    <phoneticPr fontId="6"/>
  </si>
  <si>
    <r>
      <t>◆</t>
    </r>
    <r>
      <rPr>
        <sz val="10"/>
        <rFont val="ＭＳ Ｐゴシック"/>
        <family val="3"/>
        <charset val="128"/>
      </rPr>
      <t>審判新規取得講習会×１回</t>
    </r>
    <rPh sb="3" eb="5">
      <t>シンキ</t>
    </rPh>
    <rPh sb="5" eb="7">
      <t>シュトク</t>
    </rPh>
    <rPh sb="7" eb="10">
      <t>コウシュウカイ</t>
    </rPh>
    <rPh sb="12" eb="13">
      <t>カイ</t>
    </rPh>
    <phoneticPr fontId="6"/>
  </si>
  <si>
    <t>40-1</t>
    <phoneticPr fontId="6"/>
  </si>
  <si>
    <t>40-2</t>
    <phoneticPr fontId="6"/>
  </si>
  <si>
    <t>40-3</t>
    <phoneticPr fontId="6"/>
  </si>
  <si>
    <t>40-4</t>
    <phoneticPr fontId="6"/>
  </si>
  <si>
    <t>50-1</t>
    <phoneticPr fontId="6"/>
  </si>
  <si>
    <t>50-2</t>
    <phoneticPr fontId="6"/>
  </si>
  <si>
    <t>　次年度運営と競技委員</t>
    <rPh sb="1" eb="4">
      <t>ジネンド</t>
    </rPh>
    <rPh sb="4" eb="6">
      <t>ウンエイ</t>
    </rPh>
    <rPh sb="7" eb="9">
      <t>キョウギ</t>
    </rPh>
    <rPh sb="9" eb="11">
      <t>イイン</t>
    </rPh>
    <phoneticPr fontId="6"/>
  </si>
  <si>
    <t>（県議長杯）</t>
    <rPh sb="1" eb="2">
      <t>ケン</t>
    </rPh>
    <rPh sb="2" eb="4">
      <t>ギチョウ</t>
    </rPh>
    <rPh sb="4" eb="5">
      <t>ハイ</t>
    </rPh>
    <phoneticPr fontId="43"/>
  </si>
  <si>
    <t>　　　競技委員承認</t>
    <phoneticPr fontId="6"/>
  </si>
  <si>
    <t>～</t>
    <phoneticPr fontId="6"/>
  </si>
  <si>
    <t>　　　　　　（単位　円）</t>
    <rPh sb="7" eb="9">
      <t>タンイ</t>
    </rPh>
    <rPh sb="10" eb="11">
      <t>エン</t>
    </rPh>
    <phoneticPr fontId="6"/>
  </si>
  <si>
    <t>　</t>
    <phoneticPr fontId="6"/>
  </si>
  <si>
    <t>項　　　目</t>
    <rPh sb="0" eb="1">
      <t>コウ</t>
    </rPh>
    <rPh sb="4" eb="5">
      <t>メ</t>
    </rPh>
    <phoneticPr fontId="6"/>
  </si>
  <si>
    <t>備　考</t>
    <rPh sb="0" eb="1">
      <t>ソナエ</t>
    </rPh>
    <rPh sb="2" eb="3">
      <t>コウ</t>
    </rPh>
    <phoneticPr fontId="6"/>
  </si>
  <si>
    <t>１）収入の部</t>
    <rPh sb="2" eb="4">
      <t>シュウニュウ</t>
    </rPh>
    <rPh sb="5" eb="6">
      <t>ブ</t>
    </rPh>
    <phoneticPr fontId="6"/>
  </si>
  <si>
    <t>リーグ加盟費</t>
    <rPh sb="3" eb="5">
      <t>カメイ</t>
    </rPh>
    <rPh sb="5" eb="6">
      <t>ヒ</t>
    </rPh>
    <phoneticPr fontId="6"/>
  </si>
  <si>
    <t>登録費</t>
    <rPh sb="0" eb="2">
      <t>トウロク</t>
    </rPh>
    <rPh sb="2" eb="3">
      <t>ヒ</t>
    </rPh>
    <phoneticPr fontId="6"/>
  </si>
  <si>
    <t>チーム登録費</t>
    <rPh sb="3" eb="5">
      <t>トウロク</t>
    </rPh>
    <rPh sb="5" eb="6">
      <t>ヒ</t>
    </rPh>
    <phoneticPr fontId="6"/>
  </si>
  <si>
    <t>個人登録費</t>
    <rPh sb="0" eb="2">
      <t>コジン</t>
    </rPh>
    <rPh sb="2" eb="4">
      <t>トウロク</t>
    </rPh>
    <rPh sb="4" eb="5">
      <t>ヒ</t>
    </rPh>
    <phoneticPr fontId="6"/>
  </si>
  <si>
    <t>追加個人登録費</t>
    <rPh sb="0" eb="2">
      <t>ツイカ</t>
    </rPh>
    <rPh sb="2" eb="4">
      <t>コジン</t>
    </rPh>
    <rPh sb="4" eb="6">
      <t>トウロク</t>
    </rPh>
    <rPh sb="6" eb="7">
      <t>ヒ</t>
    </rPh>
    <phoneticPr fontId="6"/>
  </si>
  <si>
    <t>審判登録費</t>
    <rPh sb="0" eb="2">
      <t>シンパン</t>
    </rPh>
    <rPh sb="2" eb="4">
      <t>トウロク</t>
    </rPh>
    <rPh sb="4" eb="5">
      <t>ヒ</t>
    </rPh>
    <phoneticPr fontId="6"/>
  </si>
  <si>
    <t>大会参加費</t>
    <rPh sb="0" eb="2">
      <t>タイカイ</t>
    </rPh>
    <rPh sb="2" eb="4">
      <t>サンカ</t>
    </rPh>
    <rPh sb="4" eb="5">
      <t>ヒ</t>
    </rPh>
    <phoneticPr fontId="6"/>
  </si>
  <si>
    <t>リーグ戦</t>
    <rPh sb="3" eb="4">
      <t>セン</t>
    </rPh>
    <phoneticPr fontId="6"/>
  </si>
  <si>
    <t>トーナメント戦</t>
    <rPh sb="6" eb="7">
      <t>セン</t>
    </rPh>
    <phoneticPr fontId="6"/>
  </si>
  <si>
    <t>審判認定･更新料</t>
    <rPh sb="0" eb="2">
      <t>シンパン</t>
    </rPh>
    <rPh sb="2" eb="4">
      <t>ニンテイ</t>
    </rPh>
    <rPh sb="5" eb="7">
      <t>コウシン</t>
    </rPh>
    <rPh sb="7" eb="8">
      <t>リョウ</t>
    </rPh>
    <phoneticPr fontId="6"/>
  </si>
  <si>
    <t>新年会費収入</t>
    <rPh sb="0" eb="3">
      <t>シンネンカイ</t>
    </rPh>
    <rPh sb="3" eb="4">
      <t>ヒ</t>
    </rPh>
    <rPh sb="4" eb="6">
      <t>シュウニュウ</t>
    </rPh>
    <phoneticPr fontId="6"/>
  </si>
  <si>
    <t>納入金過不足</t>
    <rPh sb="0" eb="3">
      <t>ノウニュウキン</t>
    </rPh>
    <rPh sb="3" eb="6">
      <t>カフソク</t>
    </rPh>
    <phoneticPr fontId="6"/>
  </si>
  <si>
    <t>雑収入</t>
    <rPh sb="0" eb="1">
      <t>ザツ</t>
    </rPh>
    <rPh sb="1" eb="3">
      <t>シュウニュウ</t>
    </rPh>
    <phoneticPr fontId="6"/>
  </si>
  <si>
    <t>２）支出の部</t>
    <rPh sb="2" eb="4">
      <t>シシュツ</t>
    </rPh>
    <rPh sb="5" eb="6">
      <t>ブ</t>
    </rPh>
    <phoneticPr fontId="6"/>
  </si>
  <si>
    <t>次年度繰越金</t>
    <rPh sb="0" eb="3">
      <t>ジネンド</t>
    </rPh>
    <rPh sb="3" eb="5">
      <t>クリコシ</t>
    </rPh>
    <rPh sb="5" eb="6">
      <t>キン</t>
    </rPh>
    <phoneticPr fontId="6"/>
  </si>
  <si>
    <t>五十雀3部</t>
    <rPh sb="0" eb="2">
      <t>ゴジュウ</t>
    </rPh>
    <rPh sb="2" eb="3">
      <t>スズメ</t>
    </rPh>
    <rPh sb="4" eb="5">
      <t>ブ</t>
    </rPh>
    <phoneticPr fontId="6"/>
  </si>
  <si>
    <t>六十雀1部</t>
    <rPh sb="0" eb="3">
      <t>ロクジュウカラ</t>
    </rPh>
    <rPh sb="4" eb="5">
      <t>ブ</t>
    </rPh>
    <phoneticPr fontId="6"/>
  </si>
  <si>
    <t>六十雀2部</t>
    <rPh sb="0" eb="3">
      <t>ロクジュウカラ</t>
    </rPh>
    <rPh sb="4" eb="5">
      <t>ブ</t>
    </rPh>
    <phoneticPr fontId="6"/>
  </si>
  <si>
    <t>50-3</t>
    <phoneticPr fontId="6"/>
  </si>
  <si>
    <t>四十雀</t>
    <rPh sb="0" eb="3">
      <t>シジュウカラ</t>
    </rPh>
    <phoneticPr fontId="6"/>
  </si>
  <si>
    <t>五十雀</t>
    <rPh sb="0" eb="2">
      <t>50</t>
    </rPh>
    <rPh sb="2" eb="3">
      <t>スズメ</t>
    </rPh>
    <phoneticPr fontId="6"/>
  </si>
  <si>
    <t>六十雀</t>
    <rPh sb="0" eb="2">
      <t>60</t>
    </rPh>
    <rPh sb="2" eb="3">
      <t>スズメ</t>
    </rPh>
    <phoneticPr fontId="6"/>
  </si>
  <si>
    <t>　　</t>
    <phoneticPr fontId="6"/>
  </si>
  <si>
    <t>（一社）神奈川シニアサッカーリーグ　</t>
    <rPh sb="1" eb="3">
      <t>イチシャ</t>
    </rPh>
    <rPh sb="4" eb="7">
      <t>カナガワ</t>
    </rPh>
    <phoneticPr fontId="6"/>
  </si>
  <si>
    <t>七十雀</t>
    <rPh sb="0" eb="2">
      <t>ナナジュウ</t>
    </rPh>
    <rPh sb="2" eb="3">
      <t>スズメ</t>
    </rPh>
    <phoneticPr fontId="6"/>
  </si>
  <si>
    <t>茅ヶ崎シニア７０</t>
    <rPh sb="0" eb="3">
      <t>チガサキ</t>
    </rPh>
    <phoneticPr fontId="6"/>
  </si>
  <si>
    <t>　海老名市文化会館（１８：３０～）(＊藤沢商工会館)</t>
    <rPh sb="1" eb="4">
      <t>エビナ</t>
    </rPh>
    <rPh sb="4" eb="5">
      <t>シ</t>
    </rPh>
    <rPh sb="5" eb="7">
      <t>ブンカ</t>
    </rPh>
    <rPh sb="7" eb="9">
      <t>カイカン</t>
    </rPh>
    <phoneticPr fontId="6"/>
  </si>
  <si>
    <r>
      <t>実行委員会</t>
    </r>
    <r>
      <rPr>
        <sz val="10"/>
        <rFont val="ＭＳ Ｐゴシック"/>
        <family val="3"/>
        <charset val="128"/>
      </rPr>
      <t>兼リーグ部会</t>
    </r>
    <rPh sb="0" eb="2">
      <t>ジッコウ</t>
    </rPh>
    <rPh sb="1" eb="4">
      <t>イインカイ</t>
    </rPh>
    <rPh sb="8" eb="10">
      <t>ブカイ</t>
    </rPh>
    <phoneticPr fontId="6"/>
  </si>
  <si>
    <t>　総会（理事会）</t>
    <rPh sb="1" eb="3">
      <t>ソウカイ</t>
    </rPh>
    <rPh sb="4" eb="7">
      <t>リジカイ</t>
    </rPh>
    <phoneticPr fontId="43"/>
  </si>
  <si>
    <t>事業報告・会計報告他</t>
    <rPh sb="0" eb="2">
      <t>ジギョウ</t>
    </rPh>
    <rPh sb="2" eb="4">
      <t>ホウコク</t>
    </rPh>
    <rPh sb="5" eb="7">
      <t>カイケイ</t>
    </rPh>
    <rPh sb="7" eb="9">
      <t>ホウコク</t>
    </rPh>
    <rPh sb="9" eb="10">
      <t>ホカ</t>
    </rPh>
    <phoneticPr fontId="43"/>
  </si>
  <si>
    <t>実行委員会</t>
    <rPh sb="0" eb="2">
      <t>ジッコウ</t>
    </rPh>
    <rPh sb="2" eb="5">
      <t>イインカイ</t>
    </rPh>
    <phoneticPr fontId="43"/>
  </si>
  <si>
    <t>　事業・会計報告、計画</t>
    <rPh sb="1" eb="3">
      <t>ジギョウ</t>
    </rPh>
    <rPh sb="4" eb="6">
      <t>カイケイ</t>
    </rPh>
    <rPh sb="6" eb="8">
      <t>ホウコク</t>
    </rPh>
    <rPh sb="9" eb="11">
      <t>ケイカク</t>
    </rPh>
    <phoneticPr fontId="6"/>
  </si>
  <si>
    <t>シニア選手権</t>
    <rPh sb="3" eb="6">
      <t>センシュケン</t>
    </rPh>
    <phoneticPr fontId="6"/>
  </si>
  <si>
    <t>於；海老名市文化会館</t>
    <rPh sb="0" eb="1">
      <t>オ</t>
    </rPh>
    <rPh sb="2" eb="5">
      <t>エビナ</t>
    </rPh>
    <rPh sb="5" eb="6">
      <t>シ</t>
    </rPh>
    <rPh sb="6" eb="8">
      <t>ブンカ</t>
    </rPh>
    <rPh sb="8" eb="10">
      <t>カイカン</t>
    </rPh>
    <phoneticPr fontId="6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</si>
  <si>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6"/>
  </si>
  <si>
    <t>運営基金より</t>
    <rPh sb="0" eb="2">
      <t>ウンエイ</t>
    </rPh>
    <rPh sb="2" eb="4">
      <t>キキン</t>
    </rPh>
    <phoneticPr fontId="42"/>
  </si>
  <si>
    <t>①収入の部 - 支出の部</t>
    <rPh sb="1" eb="3">
      <t>シュウニュウ</t>
    </rPh>
    <rPh sb="4" eb="5">
      <t>ブ</t>
    </rPh>
    <rPh sb="8" eb="10">
      <t>シシュツ</t>
    </rPh>
    <rPh sb="11" eb="12">
      <t>ブ</t>
    </rPh>
    <phoneticPr fontId="42"/>
  </si>
  <si>
    <t>税引き前収支差額</t>
    <rPh sb="0" eb="2">
      <t>ゼイビ</t>
    </rPh>
    <rPh sb="3" eb="4">
      <t>マエ</t>
    </rPh>
    <rPh sb="4" eb="6">
      <t>シュウシ</t>
    </rPh>
    <rPh sb="6" eb="8">
      <t>サガク</t>
    </rPh>
    <phoneticPr fontId="42"/>
  </si>
  <si>
    <t>シニア選手権</t>
    <rPh sb="3" eb="6">
      <t>センシュケン</t>
    </rPh>
    <phoneticPr fontId="43"/>
  </si>
  <si>
    <t>正会員会費</t>
    <rPh sb="0" eb="3">
      <t>セイカイイン</t>
    </rPh>
    <rPh sb="3" eb="5">
      <t>カイヒ</t>
    </rPh>
    <phoneticPr fontId="6"/>
  </si>
  <si>
    <r>
      <t>四十雀リーグ参加費　￥15,000 　</t>
    </r>
    <r>
      <rPr>
        <sz val="9"/>
        <rFont val="ＭＳ Ｐゴシック"/>
        <family val="3"/>
        <charset val="128"/>
      </rPr>
      <t>《不参加：４チーム》</t>
    </r>
    <rPh sb="0" eb="2">
      <t>４０</t>
    </rPh>
    <rPh sb="2" eb="3">
      <t>スズメ</t>
    </rPh>
    <rPh sb="6" eb="9">
      <t>サンカヒ</t>
    </rPh>
    <rPh sb="20" eb="23">
      <t>フサンカ</t>
    </rPh>
    <phoneticPr fontId="6"/>
  </si>
  <si>
    <r>
      <t>七十雀リーグ参加費　￥10,000 　</t>
    </r>
    <r>
      <rPr>
        <sz val="9"/>
        <rFont val="ＭＳ Ｐゴシック"/>
        <family val="3"/>
        <charset val="128"/>
      </rPr>
      <t>《不参加：なし》</t>
    </r>
    <rPh sb="0" eb="2">
      <t>ナナジュウ</t>
    </rPh>
    <rPh sb="2" eb="3">
      <t>スズメ</t>
    </rPh>
    <rPh sb="6" eb="9">
      <t>サンカヒ</t>
    </rPh>
    <rPh sb="20" eb="23">
      <t>フサンカ</t>
    </rPh>
    <phoneticPr fontId="6"/>
  </si>
  <si>
    <t>　3）未使用管理費</t>
    <rPh sb="3" eb="6">
      <t>ミシヨウ</t>
    </rPh>
    <rPh sb="6" eb="9">
      <t>カンリヒ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</si>
  <si>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110×30</t>
    </r>
    <rPh sb="1" eb="3">
      <t>ショウジョウ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</si>
  <si>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110×16</t>
    </r>
    <rPh sb="1" eb="3">
      <t>ショウジョウ</t>
    </rPh>
    <phoneticPr fontId="6"/>
  </si>
  <si>
    <t>*500×1名/１試合</t>
    <rPh sb="6" eb="7">
      <t>メイ</t>
    </rPh>
    <rPh sb="9" eb="11">
      <t>シアイ</t>
    </rPh>
    <phoneticPr fontId="6"/>
  </si>
  <si>
    <t>丸尾杯終了</t>
    <rPh sb="0" eb="2">
      <t>マルオ</t>
    </rPh>
    <rPh sb="2" eb="3">
      <t>ハイ</t>
    </rPh>
    <rPh sb="3" eb="5">
      <t>シュウリョウ</t>
    </rPh>
    <phoneticPr fontId="6"/>
  </si>
  <si>
    <t>　　1）丸尾杯神奈川シニアサッカーリーグ選手権の結果　　　　　　</t>
    <rPh sb="4" eb="6">
      <t>マルオ</t>
    </rPh>
    <rPh sb="6" eb="7">
      <t>ハイ</t>
    </rPh>
    <rPh sb="7" eb="10">
      <t>カナガワ</t>
    </rPh>
    <rPh sb="20" eb="23">
      <t>センシュケン</t>
    </rPh>
    <rPh sb="24" eb="26">
      <t>ケッカ</t>
    </rPh>
    <phoneticPr fontId="6"/>
  </si>
  <si>
    <t>月次決算・決算書等作成システム費用・法人関係等</t>
    <rPh sb="0" eb="2">
      <t>ゲツジ</t>
    </rPh>
    <rPh sb="2" eb="4">
      <t>ケッサン</t>
    </rPh>
    <rPh sb="5" eb="7">
      <t>ケッサン</t>
    </rPh>
    <rPh sb="7" eb="8">
      <t>ショ</t>
    </rPh>
    <rPh sb="8" eb="9">
      <t>トウ</t>
    </rPh>
    <rPh sb="9" eb="11">
      <t>サクセイ</t>
    </rPh>
    <rPh sb="15" eb="17">
      <t>ヒヨウ</t>
    </rPh>
    <rPh sb="18" eb="20">
      <t>ホウジン</t>
    </rPh>
    <rPh sb="20" eb="22">
      <t>カンケイ</t>
    </rPh>
    <rPh sb="22" eb="23">
      <t>トウ</t>
    </rPh>
    <phoneticPr fontId="42"/>
  </si>
  <si>
    <t>　　2）事業報告について</t>
    <rPh sb="4" eb="6">
      <t>ジギョウ</t>
    </rPh>
    <rPh sb="6" eb="8">
      <t>ホウコク</t>
    </rPh>
    <phoneticPr fontId="6"/>
  </si>
  <si>
    <t>　　3）決算について</t>
    <rPh sb="4" eb="6">
      <t>ケッサン</t>
    </rPh>
    <phoneticPr fontId="6"/>
  </si>
  <si>
    <t>審判員証等発行、利子</t>
    <rPh sb="0" eb="3">
      <t>シンパンイン</t>
    </rPh>
    <rPh sb="3" eb="4">
      <t>ショウ</t>
    </rPh>
    <rPh sb="4" eb="5">
      <t>ナド</t>
    </rPh>
    <rPh sb="5" eb="7">
      <t>ハッコウ</t>
    </rPh>
    <rPh sb="8" eb="10">
      <t>リシ</t>
    </rPh>
    <phoneticPr fontId="42"/>
  </si>
  <si>
    <t>（単位　円）</t>
    <rPh sb="1" eb="3">
      <t>タンイ</t>
    </rPh>
    <rPh sb="4" eb="5">
      <t>エン</t>
    </rPh>
    <phoneticPr fontId="6"/>
  </si>
  <si>
    <t>項目</t>
    <rPh sb="0" eb="2">
      <t>コウモク</t>
    </rPh>
    <phoneticPr fontId="6"/>
  </si>
  <si>
    <t>予算</t>
    <rPh sb="0" eb="2">
      <t>ヨサン</t>
    </rPh>
    <phoneticPr fontId="6"/>
  </si>
  <si>
    <t>決算</t>
    <rPh sb="0" eb="2">
      <t>ケッサン</t>
    </rPh>
    <phoneticPr fontId="6"/>
  </si>
  <si>
    <t>備考</t>
    <rPh sb="0" eb="2">
      <t>ビコウ</t>
    </rPh>
    <phoneticPr fontId="6"/>
  </si>
  <si>
    <t xml:space="preserve"> １）収入の部</t>
    <phoneticPr fontId="52"/>
  </si>
  <si>
    <t>　（２）雑収入</t>
    <phoneticPr fontId="6"/>
  </si>
  <si>
    <t xml:space="preserve"> ２）支出の部</t>
    <phoneticPr fontId="52"/>
  </si>
  <si>
    <t>　（１）一般会計へ</t>
    <rPh sb="4" eb="6">
      <t>イッパン</t>
    </rPh>
    <rPh sb="6" eb="8">
      <t>カイケイ</t>
    </rPh>
    <phoneticPr fontId="6"/>
  </si>
  <si>
    <t>基金合計</t>
    <rPh sb="0" eb="2">
      <t>キキン</t>
    </rPh>
    <rPh sb="2" eb="4">
      <t>ゴウケイ</t>
    </rPh>
    <phoneticPr fontId="6"/>
  </si>
  <si>
    <t>以上の通り報告いたします。</t>
    <rPh sb="0" eb="2">
      <t>イジョウ</t>
    </rPh>
    <rPh sb="3" eb="4">
      <t>トオ</t>
    </rPh>
    <rPh sb="5" eb="7">
      <t>ホウコク</t>
    </rPh>
    <phoneticPr fontId="6"/>
  </si>
  <si>
    <t>綾瀬Ｓ公園</t>
    <rPh sb="0" eb="2">
      <t>アヤセ</t>
    </rPh>
    <rPh sb="3" eb="5">
      <t>コウエン</t>
    </rPh>
    <phoneticPr fontId="6"/>
  </si>
  <si>
    <t>酒匂川</t>
    <rPh sb="0" eb="3">
      <t>サカワガワ</t>
    </rPh>
    <phoneticPr fontId="6"/>
  </si>
  <si>
    <t>大根公園</t>
    <rPh sb="0" eb="2">
      <t>オオネ</t>
    </rPh>
    <rPh sb="2" eb="4">
      <t>コウエン</t>
    </rPh>
    <phoneticPr fontId="6"/>
  </si>
  <si>
    <t>柳島</t>
    <rPh sb="0" eb="2">
      <t>ヤナギシマ</t>
    </rPh>
    <phoneticPr fontId="6"/>
  </si>
  <si>
    <t>馬入人工芝</t>
    <rPh sb="0" eb="5">
      <t>バニュウジンコウシバ</t>
    </rPh>
    <phoneticPr fontId="6"/>
  </si>
  <si>
    <t>海老名市文化会館</t>
    <rPh sb="0" eb="3">
      <t>エビナ</t>
    </rPh>
    <rPh sb="3" eb="4">
      <t>シ</t>
    </rPh>
    <rPh sb="4" eb="6">
      <t>ブンカ</t>
    </rPh>
    <rPh sb="6" eb="8">
      <t>カイカン</t>
    </rPh>
    <phoneticPr fontId="42"/>
  </si>
  <si>
    <t>利子</t>
    <rPh sb="0" eb="2">
      <t>リシ</t>
    </rPh>
    <phoneticPr fontId="6"/>
  </si>
  <si>
    <t>監査の結果、上記の通り相違なきことを認めます。</t>
    <rPh sb="0" eb="2">
      <t>カンサ</t>
    </rPh>
    <rPh sb="3" eb="5">
      <t>ケッカ</t>
    </rPh>
    <rPh sb="6" eb="8">
      <t>ジョウキ</t>
    </rPh>
    <rPh sb="9" eb="10">
      <t>トオ</t>
    </rPh>
    <rPh sb="11" eb="13">
      <t>ソウイ</t>
    </rPh>
    <rPh sb="18" eb="19">
      <t>ミト</t>
    </rPh>
    <phoneticPr fontId="6"/>
  </si>
  <si>
    <t>一般社団法人　神奈川シニアサッカーリーグ　財務理事</t>
    <rPh sb="0" eb="2">
      <t>イッパン</t>
    </rPh>
    <rPh sb="2" eb="4">
      <t>シャダン</t>
    </rPh>
    <rPh sb="4" eb="6">
      <t>ホウジン</t>
    </rPh>
    <rPh sb="7" eb="10">
      <t>カナガワ</t>
    </rPh>
    <rPh sb="21" eb="23">
      <t>ザイム</t>
    </rPh>
    <rPh sb="23" eb="25">
      <t>リジ</t>
    </rPh>
    <phoneticPr fontId="6"/>
  </si>
  <si>
    <t>一般社団法人　神奈川シニアサッカーリーグ　監事</t>
    <rPh sb="0" eb="2">
      <t>イッパン</t>
    </rPh>
    <rPh sb="2" eb="4">
      <t>シャダン</t>
    </rPh>
    <rPh sb="4" eb="6">
      <t>ホウジン</t>
    </rPh>
    <rPh sb="7" eb="10">
      <t>カナガワ</t>
    </rPh>
    <rPh sb="21" eb="23">
      <t>カンジ</t>
    </rPh>
    <phoneticPr fontId="6"/>
  </si>
  <si>
    <t>西海　忠良</t>
    <rPh sb="0" eb="2">
      <t>ニシウミ</t>
    </rPh>
    <rPh sb="3" eb="5">
      <t>タダヨシ</t>
    </rPh>
    <phoneticPr fontId="6"/>
  </si>
  <si>
    <t xml:space="preserve">笠原　徹  </t>
    <rPh sb="0" eb="2">
      <t>カサハラ</t>
    </rPh>
    <rPh sb="3" eb="4">
      <t>トオル</t>
    </rPh>
    <phoneticPr fontId="6"/>
  </si>
  <si>
    <t>印</t>
    <rPh sb="0" eb="1">
      <t>イン</t>
    </rPh>
    <phoneticPr fontId="6"/>
  </si>
  <si>
    <t>理事・幹事13名×＠12.000</t>
    <rPh sb="0" eb="2">
      <t>リジ</t>
    </rPh>
    <rPh sb="3" eb="5">
      <t>カンジ</t>
    </rPh>
    <rPh sb="7" eb="8">
      <t>メイ</t>
    </rPh>
    <phoneticPr fontId="42"/>
  </si>
  <si>
    <t>橫浜シニア５０</t>
    <rPh sb="0" eb="2">
      <t>ヨコハマ</t>
    </rPh>
    <phoneticPr fontId="6"/>
  </si>
  <si>
    <t>11回</t>
    <rPh sb="2" eb="3">
      <t>カイ</t>
    </rPh>
    <phoneticPr fontId="6"/>
  </si>
  <si>
    <t>≪入替戦50・60≫</t>
    <rPh sb="1" eb="2">
      <t>イ</t>
    </rPh>
    <rPh sb="2" eb="3">
      <t>カ</t>
    </rPh>
    <rPh sb="3" eb="4">
      <t>セン</t>
    </rPh>
    <phoneticPr fontId="6"/>
  </si>
  <si>
    <t>≪入替戦40≫</t>
    <rPh sb="1" eb="2">
      <t>イ</t>
    </rPh>
    <rPh sb="2" eb="3">
      <t>カ</t>
    </rPh>
    <rPh sb="3" eb="4">
      <t>セン</t>
    </rPh>
    <phoneticPr fontId="6"/>
  </si>
  <si>
    <t>　24年度競技委員</t>
    <rPh sb="5" eb="7">
      <t>キョウギ</t>
    </rPh>
    <rPh sb="7" eb="9">
      <t>イイン</t>
    </rPh>
    <phoneticPr fontId="6"/>
  </si>
  <si>
    <t>24年度リーグ運営</t>
    <rPh sb="2" eb="4">
      <t>ネンド</t>
    </rPh>
    <rPh sb="7" eb="9">
      <t>ウンエイ</t>
    </rPh>
    <phoneticPr fontId="6"/>
  </si>
  <si>
    <t>　24年度予算・事業計画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6"/>
  </si>
  <si>
    <t>議長杯表彰式</t>
    <rPh sb="0" eb="2">
      <t>ギチョウ</t>
    </rPh>
    <rPh sb="2" eb="3">
      <t>ハイ</t>
    </rPh>
    <rPh sb="3" eb="5">
      <t>ヒョウショウ</t>
    </rPh>
    <rPh sb="5" eb="6">
      <t>シキ</t>
    </rPh>
    <phoneticPr fontId="6"/>
  </si>
  <si>
    <t>　　       　　　　　　　　２０２３年度　神奈川シニアサッカーリーグ</t>
    <rPh sb="21" eb="23">
      <t>ネンド</t>
    </rPh>
    <rPh sb="24" eb="27">
      <t>カナガワ</t>
    </rPh>
    <phoneticPr fontId="6"/>
  </si>
  <si>
    <t>自　　　２０２３年４月　1日</t>
    <rPh sb="0" eb="1">
      <t>ジ</t>
    </rPh>
    <rPh sb="8" eb="9">
      <t>ネン</t>
    </rPh>
    <rPh sb="10" eb="11">
      <t>ツキ</t>
    </rPh>
    <rPh sb="13" eb="14">
      <t>ニチ</t>
    </rPh>
    <phoneticPr fontId="6"/>
  </si>
  <si>
    <t>8チーム加盟</t>
    <rPh sb="4" eb="6">
      <t>カメイ</t>
    </rPh>
    <phoneticPr fontId="6"/>
  </si>
  <si>
    <t>＠500ｘ253名（2022年度分）</t>
    <rPh sb="8" eb="9">
      <t>メイ</t>
    </rPh>
    <rPh sb="14" eb="16">
      <t>ネンド</t>
    </rPh>
    <rPh sb="16" eb="17">
      <t>ブン</t>
    </rPh>
    <phoneticPr fontId="6"/>
  </si>
  <si>
    <t>＠3000ｘ112ﾁｰﾑ　</t>
    <phoneticPr fontId="6"/>
  </si>
  <si>
    <t>＊盾　100000</t>
    <rPh sb="1" eb="2">
      <t>タテ</t>
    </rPh>
    <phoneticPr fontId="6"/>
  </si>
  <si>
    <t>優勝　＠10000Ｘ10</t>
    <rPh sb="0" eb="2">
      <t>ユウショウ</t>
    </rPh>
    <phoneticPr fontId="6"/>
  </si>
  <si>
    <t>10ﾁｰﾑ　45試合</t>
    <rPh sb="8" eb="10">
      <t>シアイ</t>
    </rPh>
    <phoneticPr fontId="6"/>
  </si>
  <si>
    <t>11ﾁｰﾑ　55試合　　　</t>
    <rPh sb="8" eb="10">
      <t>シアイ</t>
    </rPh>
    <phoneticPr fontId="6"/>
  </si>
  <si>
    <t>＊盾　40000</t>
    <rPh sb="1" eb="2">
      <t>タテ</t>
    </rPh>
    <phoneticPr fontId="6"/>
  </si>
  <si>
    <t>優勝　＠10000Ｘ4</t>
    <rPh sb="0" eb="2">
      <t>ユウショウ</t>
    </rPh>
    <phoneticPr fontId="6"/>
  </si>
  <si>
    <t>＠7000Ｘ2</t>
    <phoneticPr fontId="6"/>
  </si>
  <si>
    <t>還付金・前年度精算金</t>
    <rPh sb="0" eb="3">
      <t>カンプキン</t>
    </rPh>
    <rPh sb="4" eb="7">
      <t>ゼンネンド</t>
    </rPh>
    <rPh sb="7" eb="9">
      <t>セイサン</t>
    </rPh>
    <rPh sb="9" eb="10">
      <t>キン</t>
    </rPh>
    <phoneticPr fontId="6"/>
  </si>
  <si>
    <t xml:space="preserve">2022年度実績 </t>
    <rPh sb="4" eb="5">
      <t>ネン</t>
    </rPh>
    <rPh sb="5" eb="6">
      <t>ド</t>
    </rPh>
    <rPh sb="6" eb="8">
      <t>ジッセキ</t>
    </rPh>
    <phoneticPr fontId="6"/>
  </si>
  <si>
    <t>＠12,000ｘ112ﾁｰﾑ</t>
    <phoneticPr fontId="6"/>
  </si>
  <si>
    <t>＠500ｘ2,739名　　　　</t>
    <rPh sb="10" eb="11">
      <t>メイ</t>
    </rPh>
    <phoneticPr fontId="6"/>
  </si>
  <si>
    <t>伊勢原運動公園</t>
    <rPh sb="0" eb="3">
      <t>イセハラ</t>
    </rPh>
    <rPh sb="3" eb="5">
      <t>ウンドウ</t>
    </rPh>
    <rPh sb="5" eb="7">
      <t>コウエン</t>
    </rPh>
    <phoneticPr fontId="6"/>
  </si>
  <si>
    <t>馬入・人工芝</t>
    <rPh sb="0" eb="2">
      <t>バニュウ</t>
    </rPh>
    <rPh sb="3" eb="6">
      <t>ジンコウシバ</t>
    </rPh>
    <phoneticPr fontId="6"/>
  </si>
  <si>
    <t>厚木ビック</t>
    <rPh sb="0" eb="2">
      <t>アツギ</t>
    </rPh>
    <phoneticPr fontId="6"/>
  </si>
  <si>
    <t>大神Ｅ２</t>
    <rPh sb="0" eb="2">
      <t>オオカミ</t>
    </rPh>
    <phoneticPr fontId="6"/>
  </si>
  <si>
    <t>おおね公園</t>
    <rPh sb="2" eb="4">
      <t>コウエン</t>
    </rPh>
    <phoneticPr fontId="6"/>
  </si>
  <si>
    <t>馬入天然芝</t>
    <rPh sb="0" eb="1">
      <t>バニュウ</t>
    </rPh>
    <rPh sb="1" eb="3">
      <t>テンネン</t>
    </rPh>
    <rPh sb="4" eb="5">
      <t>シバ</t>
    </rPh>
    <phoneticPr fontId="6"/>
  </si>
  <si>
    <t>９回</t>
    <rPh sb="1" eb="2">
      <t>カイ</t>
    </rPh>
    <phoneticPr fontId="6"/>
  </si>
  <si>
    <t>場所　：　海老名市文化会館　３Ｆ多目的室</t>
    <rPh sb="0" eb="2">
      <t>バショ</t>
    </rPh>
    <rPh sb="5" eb="9">
      <t>エビナシ</t>
    </rPh>
    <rPh sb="9" eb="11">
      <t>ブンカ</t>
    </rPh>
    <rPh sb="11" eb="13">
      <t>カイカン</t>
    </rPh>
    <rPh sb="16" eb="20">
      <t>タモクテキシツ</t>
    </rPh>
    <phoneticPr fontId="6"/>
  </si>
  <si>
    <t>準優勝</t>
    <rPh sb="0" eb="3">
      <t>ジュンユウショウ</t>
    </rPh>
    <phoneticPr fontId="6"/>
  </si>
  <si>
    <t>※新規加盟</t>
    <rPh sb="1" eb="3">
      <t>シンキ</t>
    </rPh>
    <rPh sb="3" eb="5">
      <t>カメイ</t>
    </rPh>
    <phoneticPr fontId="6"/>
  </si>
  <si>
    <t>講習会キャンセル料</t>
    <rPh sb="0" eb="2">
      <t>コウシュウ</t>
    </rPh>
    <rPh sb="2" eb="3">
      <t>カイ</t>
    </rPh>
    <rPh sb="8" eb="9">
      <t>リョウ</t>
    </rPh>
    <phoneticPr fontId="43"/>
  </si>
  <si>
    <t>審判講習会</t>
    <rPh sb="0" eb="1">
      <t>ハン</t>
    </rPh>
    <rPh sb="1" eb="4">
      <t>コウシュウカイ</t>
    </rPh>
    <phoneticPr fontId="43"/>
  </si>
  <si>
    <t>旅費・交通費</t>
    <rPh sb="0" eb="2">
      <t>リョヒ</t>
    </rPh>
    <rPh sb="3" eb="6">
      <t>コウツウヒ</t>
    </rPh>
    <phoneticPr fontId="6"/>
  </si>
  <si>
    <t>広告宣伝費</t>
    <rPh sb="0" eb="2">
      <t>コウコク</t>
    </rPh>
    <rPh sb="2" eb="5">
      <t>センデンヒ</t>
    </rPh>
    <phoneticPr fontId="6"/>
  </si>
  <si>
    <t>事務員給与</t>
    <rPh sb="0" eb="2">
      <t>ジム</t>
    </rPh>
    <rPh sb="2" eb="3">
      <t>イン</t>
    </rPh>
    <rPh sb="3" eb="5">
      <t>キュウヨ</t>
    </rPh>
    <phoneticPr fontId="6"/>
  </si>
  <si>
    <t>支払い手数料</t>
    <rPh sb="0" eb="2">
      <t>シハラ</t>
    </rPh>
    <rPh sb="3" eb="6">
      <t>テスウリョウ</t>
    </rPh>
    <phoneticPr fontId="6"/>
  </si>
  <si>
    <t>施設利用料</t>
    <rPh sb="0" eb="2">
      <t>シセツ</t>
    </rPh>
    <rPh sb="2" eb="4">
      <t>リヨウ</t>
    </rPh>
    <rPh sb="4" eb="5">
      <t>リョウ</t>
    </rPh>
    <phoneticPr fontId="6"/>
  </si>
  <si>
    <t>会議施設等</t>
    <rPh sb="0" eb="2">
      <t>カイギ</t>
    </rPh>
    <rPh sb="2" eb="4">
      <t>シセツ</t>
    </rPh>
    <rPh sb="4" eb="5">
      <t>トウ</t>
    </rPh>
    <phoneticPr fontId="6"/>
  </si>
  <si>
    <t>リース料</t>
    <rPh sb="3" eb="4">
      <t>リョウ</t>
    </rPh>
    <phoneticPr fontId="6"/>
  </si>
  <si>
    <t>AED</t>
    <phoneticPr fontId="43"/>
  </si>
  <si>
    <t>事務用消耗品費</t>
    <rPh sb="0" eb="3">
      <t>ジムヨウ</t>
    </rPh>
    <rPh sb="3" eb="6">
      <t>ショウモウヒン</t>
    </rPh>
    <rPh sb="6" eb="7">
      <t>ヒ</t>
    </rPh>
    <phoneticPr fontId="6"/>
  </si>
  <si>
    <t>通信費</t>
    <rPh sb="0" eb="3">
      <t>ツウシンヒ</t>
    </rPh>
    <phoneticPr fontId="6"/>
  </si>
  <si>
    <t>郵送料</t>
    <rPh sb="0" eb="3">
      <t>ユウソウリョウ</t>
    </rPh>
    <phoneticPr fontId="6"/>
  </si>
  <si>
    <t>接待・交際費</t>
    <rPh sb="0" eb="2">
      <t>セッタイ</t>
    </rPh>
    <rPh sb="3" eb="6">
      <t>コウサイヒ</t>
    </rPh>
    <phoneticPr fontId="6"/>
  </si>
  <si>
    <t>備品・消耗品費</t>
    <rPh sb="0" eb="2">
      <t>ビヒン</t>
    </rPh>
    <rPh sb="3" eb="6">
      <t>ショウモウヒン</t>
    </rPh>
    <rPh sb="6" eb="7">
      <t>ヒ</t>
    </rPh>
    <phoneticPr fontId="6"/>
  </si>
  <si>
    <t>テント他</t>
    <rPh sb="3" eb="4">
      <t>ホカ</t>
    </rPh>
    <phoneticPr fontId="6"/>
  </si>
  <si>
    <t>管理諸費</t>
    <rPh sb="0" eb="2">
      <t>カンリ</t>
    </rPh>
    <rPh sb="2" eb="4">
      <t>ショヒ</t>
    </rPh>
    <phoneticPr fontId="6"/>
  </si>
  <si>
    <t>研究・研修費</t>
    <rPh sb="0" eb="2">
      <t>ケンキュウ</t>
    </rPh>
    <rPh sb="3" eb="6">
      <t>ケンシュウヒ</t>
    </rPh>
    <phoneticPr fontId="6"/>
  </si>
  <si>
    <t>諸会費</t>
    <rPh sb="0" eb="3">
      <t>ショカイヒ</t>
    </rPh>
    <phoneticPr fontId="6"/>
  </si>
  <si>
    <t>県サッカー協会等</t>
    <rPh sb="0" eb="1">
      <t>ケン</t>
    </rPh>
    <rPh sb="5" eb="7">
      <t>キョウカイ</t>
    </rPh>
    <rPh sb="7" eb="8">
      <t>トウ</t>
    </rPh>
    <phoneticPr fontId="6"/>
  </si>
  <si>
    <t>雑費</t>
    <rPh sb="0" eb="2">
      <t>ザッピ</t>
    </rPh>
    <phoneticPr fontId="6"/>
  </si>
  <si>
    <t>入替え戦6試合含む</t>
    <rPh sb="0" eb="2">
      <t>イレカ</t>
    </rPh>
    <rPh sb="3" eb="4">
      <t>セン</t>
    </rPh>
    <rPh sb="5" eb="7">
      <t>シアイ</t>
    </rPh>
    <rPh sb="7" eb="8">
      <t>フク</t>
    </rPh>
    <phoneticPr fontId="6"/>
  </si>
  <si>
    <t>2022年度決算</t>
    <rPh sb="4" eb="6">
      <t>ネンド</t>
    </rPh>
    <rPh sb="6" eb="8">
      <t>ケッサン</t>
    </rPh>
    <phoneticPr fontId="6"/>
  </si>
  <si>
    <t>◆模範審判実技指導研修会</t>
    <rPh sb="1" eb="3">
      <t>モハン</t>
    </rPh>
    <rPh sb="3" eb="5">
      <t>シンパン</t>
    </rPh>
    <rPh sb="5" eb="7">
      <t>ジツギ</t>
    </rPh>
    <phoneticPr fontId="6"/>
  </si>
  <si>
    <t>前期</t>
    <rPh sb="0" eb="1">
      <t>ゼンキ</t>
    </rPh>
    <phoneticPr fontId="6"/>
  </si>
  <si>
    <t>後期</t>
    <rPh sb="0" eb="1">
      <t>コウキ</t>
    </rPh>
    <phoneticPr fontId="6"/>
  </si>
  <si>
    <t>Ｐ．４／７</t>
    <phoneticPr fontId="43"/>
  </si>
  <si>
    <t>Ｐ．３／７</t>
    <phoneticPr fontId="43"/>
  </si>
  <si>
    <t>Ｐ．1／７</t>
    <phoneticPr fontId="6"/>
  </si>
  <si>
    <t>　　       　　　　　　　　２０２４年度　神奈川シニアサッカーリーグ</t>
    <rPh sb="21" eb="23">
      <t>ネンド</t>
    </rPh>
    <rPh sb="24" eb="27">
      <t>カナガワ</t>
    </rPh>
    <phoneticPr fontId="6"/>
  </si>
  <si>
    <t>自　　　２０２４年４月　1日</t>
    <rPh sb="0" eb="1">
      <t>ジ</t>
    </rPh>
    <rPh sb="8" eb="9">
      <t>ネン</t>
    </rPh>
    <rPh sb="10" eb="11">
      <t>ツキ</t>
    </rPh>
    <rPh sb="13" eb="14">
      <t>ニチ</t>
    </rPh>
    <phoneticPr fontId="6"/>
  </si>
  <si>
    <t>至　　　２０２４年３月３１日</t>
    <rPh sb="0" eb="1">
      <t>イタル</t>
    </rPh>
    <rPh sb="8" eb="9">
      <t>ネン</t>
    </rPh>
    <rPh sb="10" eb="11">
      <t>ガツ</t>
    </rPh>
    <rPh sb="13" eb="14">
      <t>ニチ</t>
    </rPh>
    <phoneticPr fontId="6"/>
  </si>
  <si>
    <t>22/23年度予算比較</t>
    <rPh sb="5" eb="7">
      <t>ネンド</t>
    </rPh>
    <rPh sb="7" eb="9">
      <t>ヨサン</t>
    </rPh>
    <rPh sb="9" eb="11">
      <t>ヒカク</t>
    </rPh>
    <phoneticPr fontId="6"/>
  </si>
  <si>
    <t>2023年度予算</t>
    <rPh sb="4" eb="6">
      <t>ネンド</t>
    </rPh>
    <rPh sb="6" eb="8">
      <t>ヨサン</t>
    </rPh>
    <phoneticPr fontId="6"/>
  </si>
  <si>
    <t>ＨＰ維持・印刷・テキスト他</t>
    <rPh sb="2" eb="4">
      <t>イジ</t>
    </rPh>
    <rPh sb="5" eb="7">
      <t>インサツ</t>
    </rPh>
    <rPh sb="12" eb="13">
      <t>ホカ</t>
    </rPh>
    <phoneticPr fontId="42"/>
  </si>
  <si>
    <t>ＡＥＤ講習会・ＺＯＯＭ</t>
    <rPh sb="3" eb="6">
      <t>コウシュウカイ</t>
    </rPh>
    <phoneticPr fontId="6"/>
  </si>
  <si>
    <t>グランド測量</t>
    <rPh sb="4" eb="6">
      <t>ソクリョウ</t>
    </rPh>
    <phoneticPr fontId="6"/>
  </si>
  <si>
    <t>②</t>
    <phoneticPr fontId="42"/>
  </si>
  <si>
    <t>① ＋②＋③</t>
    <phoneticPr fontId="42"/>
  </si>
  <si>
    <t>公租公課</t>
    <rPh sb="0" eb="2">
      <t>コウソ</t>
    </rPh>
    <rPh sb="2" eb="4">
      <t>コウカ</t>
    </rPh>
    <phoneticPr fontId="6"/>
  </si>
  <si>
    <t>新規＝121名　更新＝326名</t>
    <rPh sb="0" eb="2">
      <t>シンキ</t>
    </rPh>
    <rPh sb="6" eb="7">
      <t>メイ</t>
    </rPh>
    <rPh sb="8" eb="10">
      <t>コウシン</t>
    </rPh>
    <rPh sb="14" eb="15">
      <t>メイ</t>
    </rPh>
    <phoneticPr fontId="6"/>
  </si>
  <si>
    <t>599試合　</t>
    <rPh sb="3" eb="5">
      <t>シアイ</t>
    </rPh>
    <phoneticPr fontId="6"/>
  </si>
  <si>
    <t>103試合（不参加チームあり）</t>
    <rPh sb="3" eb="5">
      <t>シアイ</t>
    </rPh>
    <rPh sb="6" eb="9">
      <t>フサンカ</t>
    </rPh>
    <phoneticPr fontId="42"/>
  </si>
  <si>
    <t>選手・警告退場集計を理事分担</t>
    <rPh sb="0" eb="2">
      <t>センシュ</t>
    </rPh>
    <rPh sb="3" eb="5">
      <t>ケイコク</t>
    </rPh>
    <rPh sb="5" eb="7">
      <t>タイジョウ</t>
    </rPh>
    <rPh sb="7" eb="9">
      <t>シュウケイ</t>
    </rPh>
    <rPh sb="10" eb="12">
      <t>リジ</t>
    </rPh>
    <rPh sb="12" eb="14">
      <t>ブンタン</t>
    </rPh>
    <phoneticPr fontId="43"/>
  </si>
  <si>
    <t>銀行振込手数料等</t>
    <rPh sb="0" eb="2">
      <t>ギンコウ</t>
    </rPh>
    <rPh sb="2" eb="4">
      <t>フリコミ</t>
    </rPh>
    <rPh sb="4" eb="7">
      <t>テスウリョウ</t>
    </rPh>
    <rPh sb="7" eb="8">
      <t>トウ</t>
    </rPh>
    <phoneticPr fontId="43"/>
  </si>
  <si>
    <t>慶弔費等</t>
    <rPh sb="0" eb="3">
      <t>ケイチョウヒ</t>
    </rPh>
    <rPh sb="3" eb="4">
      <t>トウ</t>
    </rPh>
    <phoneticPr fontId="6"/>
  </si>
  <si>
    <t>　（１）2022年度より繰越金</t>
    <rPh sb="8" eb="10">
      <t>ネンド</t>
    </rPh>
    <rPh sb="12" eb="14">
      <t>クリコシ</t>
    </rPh>
    <phoneticPr fontId="6"/>
  </si>
  <si>
    <t>　2024年度へ繰越し</t>
    <phoneticPr fontId="52"/>
  </si>
  <si>
    <t>２０２４年度　ＫＳＳＬ　年間予定表　　</t>
    <rPh sb="4" eb="6">
      <t>ネンド</t>
    </rPh>
    <rPh sb="12" eb="14">
      <t>ネンカン</t>
    </rPh>
    <rPh sb="14" eb="16">
      <t>ヨテイ</t>
    </rPh>
    <rPh sb="16" eb="17">
      <t>ヒョウ</t>
    </rPh>
    <phoneticPr fontId="6"/>
  </si>
  <si>
    <t>回</t>
    <rPh sb="0" eb="1">
      <t>カイ</t>
    </rPh>
    <phoneticPr fontId="6"/>
  </si>
  <si>
    <t>　トーナメント・新規加盟</t>
    <rPh sb="8" eb="10">
      <t>シンキ</t>
    </rPh>
    <rPh sb="10" eb="12">
      <t>カメイ</t>
    </rPh>
    <phoneticPr fontId="6"/>
  </si>
  <si>
    <t>綾瀬ｓｃ</t>
    <rPh sb="0" eb="2">
      <t>アヤセ</t>
    </rPh>
    <phoneticPr fontId="6"/>
  </si>
  <si>
    <t>綾瀬2</t>
    <rPh sb="0" eb="2">
      <t>アヤセ</t>
    </rPh>
    <phoneticPr fontId="6"/>
  </si>
  <si>
    <t>　25年度競技委員</t>
    <rPh sb="5" eb="7">
      <t>キョウギ</t>
    </rPh>
    <rPh sb="7" eb="9">
      <t>イイン</t>
    </rPh>
    <phoneticPr fontId="6"/>
  </si>
  <si>
    <t>　25年度リーグ運営計画</t>
    <rPh sb="3" eb="5">
      <t>ネンド</t>
    </rPh>
    <rPh sb="8" eb="10">
      <t>ウンエイ</t>
    </rPh>
    <rPh sb="10" eb="12">
      <t>ケイカク</t>
    </rPh>
    <phoneticPr fontId="6"/>
  </si>
  <si>
    <t>２０２５年</t>
    <phoneticPr fontId="6"/>
  </si>
  <si>
    <t>2・3月</t>
    <rPh sb="3" eb="4">
      <t>ガツ</t>
    </rPh>
    <phoneticPr fontId="6"/>
  </si>
  <si>
    <t>25年度リーグ運営</t>
    <rPh sb="2" eb="4">
      <t>ネンド</t>
    </rPh>
    <rPh sb="7" eb="9">
      <t>ウンエイ</t>
    </rPh>
    <phoneticPr fontId="6"/>
  </si>
  <si>
    <t>　25年度予算・事業計画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6"/>
  </si>
  <si>
    <t>２０２５年</t>
    <rPh sb="4" eb="5">
      <t>ネン</t>
    </rPh>
    <phoneticPr fontId="6"/>
  </si>
  <si>
    <t>3月</t>
    <rPh sb="1" eb="2">
      <t>ガツ</t>
    </rPh>
    <phoneticPr fontId="6"/>
  </si>
  <si>
    <t>２０２３年度　ＫＳＳＬ　年間事業　　</t>
    <rPh sb="4" eb="6">
      <t>ネンド</t>
    </rPh>
    <rPh sb="12" eb="14">
      <t>ネンカン</t>
    </rPh>
    <rPh sb="14" eb="16">
      <t>ジギョウ</t>
    </rPh>
    <phoneticPr fontId="6"/>
  </si>
  <si>
    <r>
      <t>◆</t>
    </r>
    <r>
      <rPr>
        <sz val="10"/>
        <rFont val="ＭＳ Ｐゴシック"/>
        <family val="3"/>
        <charset val="128"/>
      </rPr>
      <t>審判更新取得講習会</t>
    </r>
    <rPh sb="3" eb="5">
      <t>コウシン</t>
    </rPh>
    <rPh sb="5" eb="7">
      <t>シュトク</t>
    </rPh>
    <rPh sb="7" eb="9">
      <t>コウシュウ</t>
    </rPh>
    <phoneticPr fontId="6"/>
  </si>
  <si>
    <t>2/26　107名</t>
    <rPh sb="8" eb="9">
      <t>メイ</t>
    </rPh>
    <phoneticPr fontId="6"/>
  </si>
  <si>
    <t>3/3　109名</t>
    <rPh sb="6" eb="7">
      <t>メイ</t>
    </rPh>
    <phoneticPr fontId="6"/>
  </si>
  <si>
    <t>3/10　110名</t>
    <rPh sb="8" eb="9">
      <t>メイ</t>
    </rPh>
    <phoneticPr fontId="6"/>
  </si>
  <si>
    <t>3/17　121名</t>
    <rPh sb="8" eb="9">
      <t>メイ</t>
    </rPh>
    <phoneticPr fontId="6"/>
  </si>
  <si>
    <r>
      <t>◆</t>
    </r>
    <r>
      <rPr>
        <sz val="10"/>
        <rFont val="ＭＳ Ｐゴシック"/>
        <family val="3"/>
        <charset val="128"/>
      </rPr>
      <t>審判新規取得講習会</t>
    </r>
    <rPh sb="3" eb="5">
      <t>シンキ</t>
    </rPh>
    <rPh sb="5" eb="7">
      <t>シュトク</t>
    </rPh>
    <rPh sb="7" eb="10">
      <t>コウシュウカイ</t>
    </rPh>
    <phoneticPr fontId="6"/>
  </si>
  <si>
    <t>厚木飯山</t>
    <rPh sb="0" eb="2">
      <t>アツギ</t>
    </rPh>
    <rPh sb="2" eb="4">
      <t>イイヤマ</t>
    </rPh>
    <phoneticPr fontId="6"/>
  </si>
  <si>
    <t>綾瀬人工芝</t>
    <rPh sb="0" eb="2">
      <t>アヤセ</t>
    </rPh>
    <rPh sb="2" eb="4">
      <t>ジンコウ</t>
    </rPh>
    <rPh sb="4" eb="5">
      <t>シバ</t>
    </rPh>
    <phoneticPr fontId="6"/>
  </si>
  <si>
    <t>綾瀬人工芝</t>
    <rPh sb="0" eb="5">
      <t>アヤセジンコウシバ</t>
    </rPh>
    <phoneticPr fontId="6"/>
  </si>
  <si>
    <t>酒匂川下</t>
    <rPh sb="0" eb="3">
      <t>サカワガワ</t>
    </rPh>
    <rPh sb="3" eb="4">
      <t>シタ</t>
    </rPh>
    <phoneticPr fontId="6"/>
  </si>
  <si>
    <t>柳島Ｇ</t>
    <rPh sb="0" eb="2">
      <t>ヤナギシマ</t>
    </rPh>
    <phoneticPr fontId="6"/>
  </si>
  <si>
    <t>綾瀬天然芝</t>
    <rPh sb="0" eb="2">
      <t>アヤセ</t>
    </rPh>
    <rPh sb="2" eb="4">
      <t>テンネン</t>
    </rPh>
    <rPh sb="4" eb="5">
      <t>シバ</t>
    </rPh>
    <phoneticPr fontId="6"/>
  </si>
  <si>
    <t>柳島Ｇ</t>
    <rPh sb="0" eb="3">
      <t>ヤナギシマg</t>
    </rPh>
    <phoneticPr fontId="6"/>
  </si>
  <si>
    <t>２０２４年度「第１回実行委員会」資料</t>
    <rPh sb="7" eb="8">
      <t>ダイ</t>
    </rPh>
    <rPh sb="9" eb="10">
      <t>カイ</t>
    </rPh>
    <rPh sb="10" eb="12">
      <t>ジッコウ</t>
    </rPh>
    <rPh sb="12" eb="15">
      <t>イインカイ</t>
    </rPh>
    <phoneticPr fontId="6"/>
  </si>
  <si>
    <t>日時　：　２０２４年６月１日（土）１８：３０～</t>
    <rPh sb="0" eb="2">
      <t>ニチジ</t>
    </rPh>
    <rPh sb="9" eb="10">
      <t>ネン</t>
    </rPh>
    <rPh sb="11" eb="12">
      <t>ガツ</t>
    </rPh>
    <rPh sb="13" eb="14">
      <t>ニチ</t>
    </rPh>
    <rPh sb="15" eb="16">
      <t>ツチ</t>
    </rPh>
    <phoneticPr fontId="6"/>
  </si>
  <si>
    <t>１．　２０２３年度後期リーグ行事及び運営について</t>
    <phoneticPr fontId="6"/>
  </si>
  <si>
    <t>２．　２０２４年度に向けて</t>
    <phoneticPr fontId="6"/>
  </si>
  <si>
    <t>　　4）その他</t>
    <rPh sb="6" eb="7">
      <t>タ</t>
    </rPh>
    <phoneticPr fontId="6"/>
  </si>
  <si>
    <t>　　3）グランドについて</t>
    <phoneticPr fontId="6"/>
  </si>
  <si>
    <t>2024年度予算案</t>
    <rPh sb="4" eb="6">
      <t>ネンド</t>
    </rPh>
    <rPh sb="6" eb="8">
      <t>ヨサン</t>
    </rPh>
    <rPh sb="8" eb="9">
      <t>アン</t>
    </rPh>
    <phoneticPr fontId="6"/>
  </si>
  <si>
    <t>2チーム加盟</t>
    <rPh sb="4" eb="6">
      <t>カメイ</t>
    </rPh>
    <phoneticPr fontId="6"/>
  </si>
  <si>
    <t>23/24年度予算比較</t>
    <rPh sb="5" eb="7">
      <t>ネンド</t>
    </rPh>
    <rPh sb="7" eb="9">
      <t>ヨサン</t>
    </rPh>
    <rPh sb="9" eb="11">
      <t>ヒカク</t>
    </rPh>
    <phoneticPr fontId="6"/>
  </si>
  <si>
    <t>＠12,000ｘ113ﾁｰﾑ</t>
    <phoneticPr fontId="6"/>
  </si>
  <si>
    <t>＠500ｘ2,518名　　　　</t>
    <rPh sb="10" eb="11">
      <t>メイ</t>
    </rPh>
    <phoneticPr fontId="6"/>
  </si>
  <si>
    <t>＠500ｘ238名（2023年度分）</t>
    <rPh sb="8" eb="9">
      <t>メイ</t>
    </rPh>
    <rPh sb="14" eb="16">
      <t>ネンド</t>
    </rPh>
    <rPh sb="16" eb="17">
      <t>ブン</t>
    </rPh>
    <phoneticPr fontId="6"/>
  </si>
  <si>
    <t>＠3000ｘ113ﾁｰﾑ　</t>
    <phoneticPr fontId="6"/>
  </si>
  <si>
    <r>
      <t>10ﾁｰﾑ　45試合</t>
    </r>
    <r>
      <rPr>
        <sz val="9"/>
        <rFont val="ＭＳ Ｐゴシック"/>
        <family val="3"/>
        <charset val="128"/>
      </rPr>
      <t>　</t>
    </r>
    <rPh sb="8" eb="10">
      <t>シアイ</t>
    </rPh>
    <phoneticPr fontId="6"/>
  </si>
  <si>
    <t>9ﾁｰﾑ　45試合（順位決定戦9試合を含む）　　　</t>
    <rPh sb="7" eb="9">
      <t>シアイ</t>
    </rPh>
    <rPh sb="10" eb="12">
      <t>ジュンイ</t>
    </rPh>
    <rPh sb="12" eb="15">
      <t>ケッテイセン</t>
    </rPh>
    <rPh sb="16" eb="18">
      <t>シアイ</t>
    </rPh>
    <rPh sb="19" eb="20">
      <t>フク</t>
    </rPh>
    <phoneticPr fontId="6"/>
  </si>
  <si>
    <t>14ﾁｰﾑ  63試合（2ブロック順位決定戦含む）　</t>
    <rPh sb="9" eb="11">
      <t>シアイ</t>
    </rPh>
    <rPh sb="17" eb="22">
      <t>ジュンイケッテイセン</t>
    </rPh>
    <rPh sb="22" eb="23">
      <t>フク</t>
    </rPh>
    <phoneticPr fontId="6"/>
  </si>
  <si>
    <t>11ﾁｰﾑ  55試合</t>
    <rPh sb="9" eb="11">
      <t>シアイ</t>
    </rPh>
    <phoneticPr fontId="6"/>
  </si>
  <si>
    <t>　　２２２＋３＝２２５試合</t>
    <rPh sb="11" eb="13">
      <t>シアイ</t>
    </rPh>
    <phoneticPr fontId="6"/>
  </si>
  <si>
    <t>３５０＋３＝３５８試合</t>
    <rPh sb="9" eb="11">
      <t>シアイ</t>
    </rPh>
    <phoneticPr fontId="6"/>
  </si>
  <si>
    <t>計　　５７２＋６＝５７８試合</t>
    <rPh sb="0" eb="1">
      <t>ケイ</t>
    </rPh>
    <rPh sb="12" eb="14">
      <t>シアイ</t>
    </rPh>
    <phoneticPr fontId="6"/>
  </si>
  <si>
    <r>
      <t>＊</t>
    </r>
    <r>
      <rPr>
        <sz val="8"/>
        <rFont val="ＭＳ Ｐゴシック"/>
        <family val="3"/>
        <charset val="128"/>
      </rPr>
      <t>賞状</t>
    </r>
    <r>
      <rPr>
        <sz val="9"/>
        <rFont val="ＭＳ Ｐゴシック"/>
        <family val="3"/>
        <charset val="128"/>
      </rPr>
      <t>110×８</t>
    </r>
    <rPh sb="1" eb="3">
      <t>ショウジョウ</t>
    </rPh>
    <phoneticPr fontId="6"/>
  </si>
  <si>
    <t>2023年度実績</t>
    <rPh sb="4" eb="5">
      <t>ネン</t>
    </rPh>
    <rPh sb="5" eb="6">
      <t>ド</t>
    </rPh>
    <rPh sb="6" eb="8">
      <t>ジッセキ</t>
    </rPh>
    <phoneticPr fontId="6"/>
  </si>
  <si>
    <t>2024年度見込</t>
    <rPh sb="4" eb="5">
      <t>ネン</t>
    </rPh>
    <rPh sb="5" eb="6">
      <t>ド</t>
    </rPh>
    <rPh sb="6" eb="8">
      <t>ミコ</t>
    </rPh>
    <phoneticPr fontId="6"/>
  </si>
  <si>
    <t>入替戦6試合</t>
    <rPh sb="0" eb="2">
      <t>イレカ</t>
    </rPh>
    <rPh sb="2" eb="3">
      <t>セン</t>
    </rPh>
    <rPh sb="4" eb="6">
      <t>シアイ</t>
    </rPh>
    <phoneticPr fontId="6"/>
  </si>
  <si>
    <t>新規＝120名　更新＝330名</t>
    <rPh sb="0" eb="2">
      <t>シンキ</t>
    </rPh>
    <rPh sb="6" eb="7">
      <t>メイ</t>
    </rPh>
    <rPh sb="8" eb="10">
      <t>コウシン</t>
    </rPh>
    <rPh sb="14" eb="15">
      <t>メイ</t>
    </rPh>
    <phoneticPr fontId="6"/>
  </si>
  <si>
    <t>グランド整地費用他</t>
    <rPh sb="4" eb="6">
      <t>セイチ</t>
    </rPh>
    <rPh sb="6" eb="8">
      <t>ヒヨウ</t>
    </rPh>
    <rPh sb="8" eb="9">
      <t>ホカ</t>
    </rPh>
    <phoneticPr fontId="6"/>
  </si>
  <si>
    <t>グランド借地代</t>
    <rPh sb="4" eb="7">
      <t>シャクチダイ</t>
    </rPh>
    <phoneticPr fontId="6"/>
  </si>
  <si>
    <t>③</t>
    <phoneticPr fontId="6"/>
  </si>
  <si>
    <t>座間４０</t>
    <rPh sb="0" eb="2">
      <t>ザマ</t>
    </rPh>
    <phoneticPr fontId="6"/>
  </si>
  <si>
    <t>湘南藤沢４０</t>
    <rPh sb="0" eb="2">
      <t>ショウナン</t>
    </rPh>
    <rPh sb="2" eb="4">
      <t>フジサワ</t>
    </rPh>
    <phoneticPr fontId="6"/>
  </si>
  <si>
    <t>鎌倉五十雀</t>
    <rPh sb="0" eb="2">
      <t>カマクラ</t>
    </rPh>
    <rPh sb="2" eb="4">
      <t>50</t>
    </rPh>
    <rPh sb="4" eb="5">
      <t>スズメ</t>
    </rPh>
    <phoneticPr fontId="6"/>
  </si>
  <si>
    <t>横須賀シニアＳＣ６０</t>
    <rPh sb="0" eb="3">
      <t>ヨコスカ</t>
    </rPh>
    <phoneticPr fontId="6"/>
  </si>
  <si>
    <t>栄光シニアクラブ７０</t>
    <rPh sb="0" eb="2">
      <t>エイコウ</t>
    </rPh>
    <phoneticPr fontId="6"/>
  </si>
  <si>
    <t>P.２/7</t>
    <phoneticPr fontId="6"/>
  </si>
  <si>
    <t>Ｐ．６／７</t>
    <phoneticPr fontId="43"/>
  </si>
  <si>
    <t>Ｐ．７／７</t>
    <phoneticPr fontId="6"/>
  </si>
  <si>
    <t>P.５/７</t>
    <phoneticPr fontId="6"/>
  </si>
  <si>
    <t>至　　　２０２５年３月３１日</t>
    <rPh sb="0" eb="1">
      <t>イタル</t>
    </rPh>
    <rPh sb="8" eb="9">
      <t>ネン</t>
    </rPh>
    <rPh sb="10" eb="11">
      <t>ガツ</t>
    </rPh>
    <rPh sb="13" eb="14">
      <t>ニチ</t>
    </rPh>
    <phoneticPr fontId="6"/>
  </si>
  <si>
    <t>４０周年記念品</t>
    <rPh sb="2" eb="4">
      <t>シュウネン</t>
    </rPh>
    <rPh sb="4" eb="7">
      <t>キネンヒン</t>
    </rPh>
    <phoneticPr fontId="6"/>
  </si>
  <si>
    <t>賃貸料</t>
    <rPh sb="0" eb="3">
      <t>チンタイリョウ</t>
    </rPh>
    <phoneticPr fontId="6"/>
  </si>
  <si>
    <t>湘南ペガサス６０ＳＣ</t>
    <rPh sb="0" eb="2">
      <t>ショウナン</t>
    </rPh>
    <phoneticPr fontId="6"/>
  </si>
  <si>
    <t>102試合（不参加チームあり）</t>
    <rPh sb="3" eb="5">
      <t>シアイ</t>
    </rPh>
    <rPh sb="6" eb="9">
      <t>フサンカ</t>
    </rPh>
    <phoneticPr fontId="42"/>
  </si>
  <si>
    <r>
      <t>五十雀リーグ参加費　￥14,000 　</t>
    </r>
    <r>
      <rPr>
        <sz val="9"/>
        <rFont val="ＭＳ Ｐゴシック"/>
        <family val="3"/>
        <charset val="128"/>
      </rPr>
      <t>《不参加：2チーム》</t>
    </r>
    <rPh sb="0" eb="3">
      <t>ゴジュウカラ</t>
    </rPh>
    <rPh sb="2" eb="3">
      <t>スズメ</t>
    </rPh>
    <rPh sb="6" eb="9">
      <t>サンカヒ</t>
    </rPh>
    <rPh sb="20" eb="23">
      <t>フサンカ</t>
    </rPh>
    <phoneticPr fontId="6"/>
  </si>
  <si>
    <r>
      <t>六十雀リーグ参加費　￥13,000 　</t>
    </r>
    <r>
      <rPr>
        <sz val="9"/>
        <rFont val="ＭＳ Ｐゴシック"/>
        <family val="3"/>
        <charset val="128"/>
      </rPr>
      <t>《不参加：1チーム》</t>
    </r>
    <phoneticPr fontId="6"/>
  </si>
  <si>
    <t>実行委員会　　　２０２４年　９月７日(土)　　海老名市文化会館　３Ｆ多目的室　１８：３０～</t>
    <rPh sb="0" eb="2">
      <t>ジッコウ</t>
    </rPh>
    <rPh sb="2" eb="4">
      <t>イイン</t>
    </rPh>
    <rPh sb="19" eb="20">
      <t>ツチ</t>
    </rPh>
    <rPh sb="23" eb="26">
      <t>エビナ</t>
    </rPh>
    <rPh sb="26" eb="27">
      <t>シ</t>
    </rPh>
    <rPh sb="27" eb="29">
      <t>ブンカ</t>
    </rPh>
    <rPh sb="29" eb="31">
      <t>カイカン</t>
    </rPh>
    <rPh sb="34" eb="37">
      <t>タモクテキ</t>
    </rPh>
    <rPh sb="37" eb="38">
      <t>シツ</t>
    </rPh>
    <phoneticPr fontId="42"/>
  </si>
  <si>
    <t>実行委員会　　　２０２４年１１月９日(土)　　海老名市文化会館　３Ｆ多目的室　１８：３０～</t>
    <rPh sb="0" eb="2">
      <t>ジッコウ</t>
    </rPh>
    <rPh sb="2" eb="4">
      <t>イイン</t>
    </rPh>
    <rPh sb="19" eb="20">
      <t>ツチ</t>
    </rPh>
    <rPh sb="23" eb="26">
      <t>エビナ</t>
    </rPh>
    <rPh sb="26" eb="27">
      <t>シ</t>
    </rPh>
    <rPh sb="27" eb="29">
      <t>ブンカ</t>
    </rPh>
    <rPh sb="29" eb="31">
      <t>カイカン</t>
    </rPh>
    <rPh sb="34" eb="37">
      <t>タモクテキ</t>
    </rPh>
    <rPh sb="37" eb="38">
      <t>シツ</t>
    </rPh>
    <phoneticPr fontId="42"/>
  </si>
  <si>
    <t>　（３）2023年度基金繰入金</t>
    <phoneticPr fontId="52"/>
  </si>
  <si>
    <t>5７8試合　</t>
    <rPh sb="3" eb="5">
      <t>シアイ</t>
    </rPh>
    <phoneticPr fontId="6"/>
  </si>
  <si>
    <t>2023年度（一社）神奈川シニアリーグ基金会計決算</t>
    <rPh sb="7" eb="8">
      <t>イチ</t>
    </rPh>
    <rPh sb="8" eb="9">
      <t>シャ</t>
    </rPh>
    <rPh sb="10" eb="13">
      <t>カナガワ</t>
    </rPh>
    <phoneticPr fontId="6"/>
  </si>
  <si>
    <r>
      <t>　</t>
    </r>
    <r>
      <rPr>
        <u val="double"/>
        <sz val="16"/>
        <rFont val="ＭＳ Ｐゴシック"/>
        <family val="3"/>
        <charset val="128"/>
      </rPr>
      <t>　一　般　会　計　決　算　　</t>
    </r>
    <r>
      <rPr>
        <sz val="16"/>
        <rFont val="ＭＳ Ｐゴシック"/>
        <family val="3"/>
        <charset val="128"/>
      </rPr>
      <t>　</t>
    </r>
    <rPh sb="10" eb="11">
      <t>ケッ</t>
    </rPh>
    <rPh sb="12" eb="13">
      <t>サン</t>
    </rPh>
    <phoneticPr fontId="6"/>
  </si>
  <si>
    <t>新規加盟・トーナメント</t>
    <rPh sb="0" eb="2">
      <t>シンキ</t>
    </rPh>
    <rPh sb="2" eb="4">
      <t>カメイ</t>
    </rPh>
    <phoneticPr fontId="6"/>
  </si>
  <si>
    <t>2023年度決算</t>
    <rPh sb="4" eb="6">
      <t>ネンド</t>
    </rPh>
    <rPh sb="6" eb="8">
      <t>ケッサン</t>
    </rPh>
    <phoneticPr fontId="6"/>
  </si>
  <si>
    <r>
      <t>　</t>
    </r>
    <r>
      <rPr>
        <u val="double"/>
        <sz val="16"/>
        <rFont val="ＭＳ Ｐゴシック"/>
        <family val="3"/>
        <charset val="128"/>
      </rPr>
      <t>　一　般　会　計　予　算　　</t>
    </r>
    <r>
      <rPr>
        <sz val="16"/>
        <rFont val="ＭＳ Ｐゴシック"/>
        <family val="3"/>
        <charset val="128"/>
      </rPr>
      <t>　</t>
    </r>
    <rPh sb="10" eb="11">
      <t>ヨ</t>
    </rPh>
    <rPh sb="12" eb="13">
      <t>サン</t>
    </rPh>
    <phoneticPr fontId="6"/>
  </si>
  <si>
    <t>２０２４年度予算（大会運営費）について</t>
    <rPh sb="4" eb="6">
      <t>ネンド</t>
    </rPh>
    <rPh sb="6" eb="8">
      <t>ヨサン</t>
    </rPh>
    <rPh sb="9" eb="11">
      <t>タイカイ</t>
    </rPh>
    <rPh sb="11" eb="14">
      <t>ウンエイヒ</t>
    </rPh>
    <phoneticPr fontId="6"/>
  </si>
  <si>
    <t>　　2）予算について</t>
    <rPh sb="4" eb="6">
      <t>ヨサン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</si>
</sst>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m/d;@"/>
    <numFmt numFmtId="177" formatCode="#,##0;&quot;△ &quot;#,##0"/>
    <numFmt numFmtId="178" formatCode="0_);[Red]\(0\)"/>
    <numFmt numFmtId="179" formatCode="#,##0\ \ 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40"/>
      <name val="ＭＳ Ｐゴシック"/>
      <family val="3"/>
      <charset val="128"/>
    </font>
    <font>
      <sz val="11"/>
      <name val="Tahoma"/>
      <family val="2"/>
    </font>
    <font>
      <b/>
      <sz val="12"/>
      <name val="ＭＳ Ｐ明朝"/>
      <family val="1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Tahoma"/>
      <family val="2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76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/>
    <xf numFmtId="0" fontId="5" fillId="0" borderId="0"/>
    <xf numFmtId="0" fontId="38" fillId="0" borderId="0">
      <alignment vertical="center"/>
    </xf>
    <xf numFmtId="0" fontId="24" fillId="4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" fillId="0" borderId="0">
      <alignment vertical="center"/>
    </xf>
  </cellStyleXfs>
  <cellXfs count="512">
    <xf numFmtId="0" fontId="0" fillId="0" borderId="0" xfId="0">
      <alignment vertical="center"/>
    </xf>
    <xf numFmtId="0" fontId="25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7" fillId="0" borderId="0" xfId="44" quotePrefix="1" applyNumberFormat="1" applyFont="1" applyAlignment="1">
      <alignment horizontal="left" vertical="center"/>
    </xf>
    <xf numFmtId="0" fontId="5" fillId="0" borderId="0" xfId="44">
      <alignment vertical="center"/>
    </xf>
    <xf numFmtId="0" fontId="5" fillId="24" borderId="18" xfId="44" applyFill="1" applyBorder="1" applyAlignment="1">
      <alignment horizontal="center" vertical="center"/>
    </xf>
    <xf numFmtId="3" fontId="5" fillId="0" borderId="0" xfId="44" applyNumberFormat="1">
      <alignment vertical="center"/>
    </xf>
    <xf numFmtId="0" fontId="28" fillId="24" borderId="14" xfId="44" applyFont="1" applyFill="1" applyBorder="1">
      <alignment vertical="center"/>
    </xf>
    <xf numFmtId="0" fontId="5" fillId="0" borderId="0" xfId="45">
      <alignment vertical="center"/>
    </xf>
    <xf numFmtId="0" fontId="36" fillId="0" borderId="68" xfId="45" applyFont="1" applyBorder="1" applyAlignment="1">
      <alignment horizontal="center" vertical="center"/>
    </xf>
    <xf numFmtId="0" fontId="28" fillId="0" borderId="69" xfId="45" applyFont="1" applyBorder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5" fillId="0" borderId="29" xfId="45" applyBorder="1">
      <alignment vertical="center"/>
    </xf>
    <xf numFmtId="0" fontId="28" fillId="0" borderId="70" xfId="45" applyFont="1" applyBorder="1" applyAlignment="1">
      <alignment horizontal="center" vertical="center"/>
    </xf>
    <xf numFmtId="0" fontId="28" fillId="0" borderId="21" xfId="45" applyFont="1" applyBorder="1" applyAlignment="1">
      <alignment horizontal="center" vertical="center"/>
    </xf>
    <xf numFmtId="0" fontId="28" fillId="0" borderId="71" xfId="45" applyFont="1" applyBorder="1">
      <alignment vertical="center"/>
    </xf>
    <xf numFmtId="0" fontId="30" fillId="0" borderId="13" xfId="45" applyFont="1" applyBorder="1">
      <alignment vertical="center"/>
    </xf>
    <xf numFmtId="0" fontId="28" fillId="0" borderId="72" xfId="45" applyFont="1" applyBorder="1">
      <alignment vertical="center"/>
    </xf>
    <xf numFmtId="0" fontId="28" fillId="0" borderId="0" xfId="45" applyFont="1">
      <alignment vertical="center"/>
    </xf>
    <xf numFmtId="0" fontId="5" fillId="0" borderId="73" xfId="45" applyBorder="1">
      <alignment vertical="center"/>
    </xf>
    <xf numFmtId="0" fontId="28" fillId="25" borderId="10" xfId="45" applyFont="1" applyFill="1" applyBorder="1" applyAlignment="1">
      <alignment horizontal="left" vertical="center"/>
    </xf>
    <xf numFmtId="0" fontId="30" fillId="0" borderId="0" xfId="45" applyFont="1">
      <alignment vertical="center"/>
    </xf>
    <xf numFmtId="0" fontId="28" fillId="0" borderId="13" xfId="45" applyFont="1" applyBorder="1" applyAlignment="1">
      <alignment horizontal="right" vertical="center"/>
    </xf>
    <xf numFmtId="0" fontId="28" fillId="0" borderId="72" xfId="45" applyFont="1" applyBorder="1" applyAlignment="1">
      <alignment horizontal="left" vertical="center"/>
    </xf>
    <xf numFmtId="0" fontId="27" fillId="0" borderId="69" xfId="45" applyFont="1" applyBorder="1" applyAlignment="1">
      <alignment horizontal="left" vertical="center"/>
    </xf>
    <xf numFmtId="0" fontId="27" fillId="0" borderId="13" xfId="45" applyFont="1" applyBorder="1" applyAlignment="1">
      <alignment horizontal="center" vertical="center"/>
    </xf>
    <xf numFmtId="0" fontId="27" fillId="0" borderId="11" xfId="45" applyFont="1" applyBorder="1" applyAlignment="1">
      <alignment horizontal="center" vertical="center"/>
    </xf>
    <xf numFmtId="0" fontId="27" fillId="0" borderId="75" xfId="45" quotePrefix="1" applyFont="1" applyBorder="1" applyAlignment="1">
      <alignment horizontal="center" vertical="center"/>
    </xf>
    <xf numFmtId="0" fontId="27" fillId="0" borderId="0" xfId="45" applyFont="1">
      <alignment vertical="center"/>
    </xf>
    <xf numFmtId="0" fontId="27" fillId="0" borderId="13" xfId="45" applyFont="1" applyBorder="1">
      <alignment vertical="center"/>
    </xf>
    <xf numFmtId="0" fontId="28" fillId="0" borderId="76" xfId="45" applyFont="1" applyBorder="1">
      <alignment vertical="center"/>
    </xf>
    <xf numFmtId="0" fontId="27" fillId="0" borderId="11" xfId="45" applyFont="1" applyBorder="1" applyAlignment="1">
      <alignment horizontal="right" vertical="center"/>
    </xf>
    <xf numFmtId="0" fontId="27" fillId="0" borderId="60" xfId="45" quotePrefix="1" applyFont="1" applyBorder="1" applyAlignment="1">
      <alignment horizontal="center" vertical="center"/>
    </xf>
    <xf numFmtId="0" fontId="30" fillId="0" borderId="29" xfId="45" applyFont="1" applyBorder="1" applyAlignment="1">
      <alignment horizontal="center" vertical="center"/>
    </xf>
    <xf numFmtId="0" fontId="30" fillId="0" borderId="76" xfId="45" applyFont="1" applyBorder="1">
      <alignment vertical="center"/>
    </xf>
    <xf numFmtId="0" fontId="5" fillId="0" borderId="72" xfId="45" applyBorder="1">
      <alignment vertical="center"/>
    </xf>
    <xf numFmtId="0" fontId="5" fillId="0" borderId="13" xfId="45" applyBorder="1" applyAlignment="1">
      <alignment horizontal="right" vertical="center"/>
    </xf>
    <xf numFmtId="0" fontId="28" fillId="0" borderId="13" xfId="45" applyFont="1" applyBorder="1">
      <alignment vertical="center"/>
    </xf>
    <xf numFmtId="0" fontId="28" fillId="0" borderId="72" xfId="45" applyFont="1" applyBorder="1" applyAlignment="1">
      <alignment horizontal="center" vertical="center"/>
    </xf>
    <xf numFmtId="0" fontId="28" fillId="0" borderId="11" xfId="45" applyFont="1" applyBorder="1">
      <alignment vertical="center"/>
    </xf>
    <xf numFmtId="0" fontId="30" fillId="0" borderId="72" xfId="45" applyFont="1" applyBorder="1">
      <alignment vertical="center"/>
    </xf>
    <xf numFmtId="0" fontId="30" fillId="0" borderId="13" xfId="45" applyFont="1" applyBorder="1" applyAlignment="1">
      <alignment horizontal="right" vertical="center"/>
    </xf>
    <xf numFmtId="0" fontId="30" fillId="0" borderId="29" xfId="45" quotePrefix="1" applyFont="1" applyBorder="1" applyAlignment="1">
      <alignment horizontal="center" vertical="center"/>
    </xf>
    <xf numFmtId="0" fontId="30" fillId="0" borderId="13" xfId="45" applyFont="1" applyBorder="1" applyAlignment="1">
      <alignment horizontal="center" vertical="center"/>
    </xf>
    <xf numFmtId="0" fontId="27" fillId="0" borderId="13" xfId="45" applyFont="1" applyBorder="1" applyAlignment="1">
      <alignment horizontal="right" vertical="center"/>
    </xf>
    <xf numFmtId="0" fontId="27" fillId="0" borderId="11" xfId="45" applyFont="1" applyBorder="1">
      <alignment vertical="center"/>
    </xf>
    <xf numFmtId="176" fontId="27" fillId="0" borderId="26" xfId="45" quotePrefix="1" applyNumberFormat="1" applyFont="1" applyBorder="1" applyAlignment="1">
      <alignment horizontal="center" vertical="center" wrapText="1"/>
    </xf>
    <xf numFmtId="0" fontId="27" fillId="0" borderId="29" xfId="45" quotePrefix="1" applyFont="1" applyBorder="1" applyAlignment="1">
      <alignment horizontal="center" vertical="center"/>
    </xf>
    <xf numFmtId="0" fontId="27" fillId="0" borderId="77" xfId="45" quotePrefix="1" applyFont="1" applyBorder="1" applyAlignment="1">
      <alignment horizontal="center" vertical="center"/>
    </xf>
    <xf numFmtId="176" fontId="27" fillId="0" borderId="30" xfId="45" quotePrefix="1" applyNumberFormat="1" applyFont="1" applyBorder="1" applyAlignment="1">
      <alignment horizontal="center" vertical="center" wrapText="1"/>
    </xf>
    <xf numFmtId="0" fontId="30" fillId="0" borderId="63" xfId="45" applyFont="1" applyBorder="1" applyAlignment="1">
      <alignment horizontal="center" vertical="center"/>
    </xf>
    <xf numFmtId="176" fontId="27" fillId="0" borderId="54" xfId="45" applyNumberFormat="1" applyFont="1" applyBorder="1" applyAlignment="1">
      <alignment horizontal="center" vertical="center"/>
    </xf>
    <xf numFmtId="0" fontId="27" fillId="0" borderId="63" xfId="45" quotePrefix="1" applyFont="1" applyBorder="1" applyAlignment="1">
      <alignment horizontal="center" vertical="center"/>
    </xf>
    <xf numFmtId="0" fontId="28" fillId="25" borderId="11" xfId="45" applyFont="1" applyFill="1" applyBorder="1">
      <alignment vertical="center"/>
    </xf>
    <xf numFmtId="0" fontId="27" fillId="0" borderId="49" xfId="45" applyFont="1" applyBorder="1" applyAlignment="1">
      <alignment horizontal="center" vertical="center"/>
    </xf>
    <xf numFmtId="0" fontId="5" fillId="0" borderId="29" xfId="45" applyBorder="1" applyAlignment="1">
      <alignment vertical="center" textRotation="255"/>
    </xf>
    <xf numFmtId="0" fontId="28" fillId="0" borderId="76" xfId="45" applyFont="1" applyBorder="1" applyAlignment="1">
      <alignment horizontal="right" vertical="center"/>
    </xf>
    <xf numFmtId="0" fontId="5" fillId="0" borderId="0" xfId="45" applyAlignment="1">
      <alignment horizontal="right" vertical="center"/>
    </xf>
    <xf numFmtId="0" fontId="5" fillId="0" borderId="0" xfId="45" applyAlignment="1">
      <alignment horizontal="center" vertical="center"/>
    </xf>
    <xf numFmtId="0" fontId="28" fillId="0" borderId="78" xfId="45" applyFont="1" applyBorder="1">
      <alignment vertical="center"/>
    </xf>
    <xf numFmtId="0" fontId="5" fillId="0" borderId="13" xfId="45" applyBorder="1">
      <alignment vertical="center"/>
    </xf>
    <xf numFmtId="0" fontId="27" fillId="0" borderId="11" xfId="45" applyFont="1" applyBorder="1" applyAlignment="1">
      <alignment horizontal="left" vertical="center"/>
    </xf>
    <xf numFmtId="0" fontId="27" fillId="25" borderId="11" xfId="45" applyFont="1" applyFill="1" applyBorder="1" applyAlignment="1">
      <alignment horizontal="center" vertical="center"/>
    </xf>
    <xf numFmtId="0" fontId="30" fillId="0" borderId="13" xfId="45" applyFont="1" applyBorder="1" applyAlignment="1">
      <alignment horizontal="center" vertical="top"/>
    </xf>
    <xf numFmtId="0" fontId="28" fillId="0" borderId="76" xfId="45" applyFont="1" applyBorder="1" applyAlignment="1">
      <alignment horizontal="center" vertical="center"/>
    </xf>
    <xf numFmtId="56" fontId="30" fillId="0" borderId="55" xfId="45" applyNumberFormat="1" applyFont="1" applyBorder="1" applyAlignment="1">
      <alignment horizontal="center" vertical="center"/>
    </xf>
    <xf numFmtId="56" fontId="30" fillId="0" borderId="38" xfId="45" applyNumberFormat="1" applyFont="1" applyBorder="1" applyAlignment="1">
      <alignment horizontal="center" vertical="center"/>
    </xf>
    <xf numFmtId="0" fontId="28" fillId="0" borderId="0" xfId="45" quotePrefix="1" applyFont="1" applyAlignment="1">
      <alignment horizontal="right" vertical="center"/>
    </xf>
    <xf numFmtId="0" fontId="27" fillId="0" borderId="0" xfId="45" applyFont="1" applyAlignment="1">
      <alignment horizontal="left" vertical="center"/>
    </xf>
    <xf numFmtId="0" fontId="28" fillId="0" borderId="29" xfId="45" applyFont="1" applyBorder="1" applyAlignment="1">
      <alignment horizontal="center" vertical="center"/>
    </xf>
    <xf numFmtId="0" fontId="5" fillId="0" borderId="29" xfId="45" applyBorder="1" applyAlignment="1">
      <alignment horizontal="center" vertical="center"/>
    </xf>
    <xf numFmtId="0" fontId="28" fillId="0" borderId="79" xfId="45" applyFont="1" applyBorder="1">
      <alignment vertical="center"/>
    </xf>
    <xf numFmtId="0" fontId="30" fillId="0" borderId="76" xfId="45" applyFont="1" applyBorder="1" applyAlignment="1">
      <alignment horizontal="right" vertical="center"/>
    </xf>
    <xf numFmtId="0" fontId="27" fillId="25" borderId="11" xfId="45" applyFont="1" applyFill="1" applyBorder="1" applyAlignment="1">
      <alignment horizontal="left" vertical="center"/>
    </xf>
    <xf numFmtId="0" fontId="27" fillId="0" borderId="69" xfId="45" applyFont="1" applyBorder="1">
      <alignment vertical="center"/>
    </xf>
    <xf numFmtId="0" fontId="28" fillId="0" borderId="0" xfId="45" applyFont="1" applyAlignment="1">
      <alignment horizontal="center" vertical="center"/>
    </xf>
    <xf numFmtId="0" fontId="39" fillId="0" borderId="72" xfId="45" applyFont="1" applyBorder="1">
      <alignment vertical="center"/>
    </xf>
    <xf numFmtId="0" fontId="39" fillId="0" borderId="0" xfId="45" applyFont="1">
      <alignment vertical="center"/>
    </xf>
    <xf numFmtId="0" fontId="40" fillId="0" borderId="0" xfId="45" applyFont="1">
      <alignment vertical="center"/>
    </xf>
    <xf numFmtId="0" fontId="41" fillId="0" borderId="0" xfId="45" applyFont="1">
      <alignment vertical="center"/>
    </xf>
    <xf numFmtId="0" fontId="27" fillId="24" borderId="0" xfId="45" applyFont="1" applyFill="1" applyAlignment="1">
      <alignment horizontal="left" vertical="center"/>
    </xf>
    <xf numFmtId="0" fontId="28" fillId="0" borderId="80" xfId="45" applyFont="1" applyBorder="1">
      <alignment vertical="center"/>
    </xf>
    <xf numFmtId="0" fontId="28" fillId="0" borderId="81" xfId="45" applyFont="1" applyBorder="1">
      <alignment vertical="center"/>
    </xf>
    <xf numFmtId="0" fontId="30" fillId="0" borderId="82" xfId="45" applyFont="1" applyBorder="1" applyAlignment="1">
      <alignment horizontal="right" vertical="center"/>
    </xf>
    <xf numFmtId="0" fontId="30" fillId="0" borderId="83" xfId="45" applyFont="1" applyBorder="1">
      <alignment vertical="center"/>
    </xf>
    <xf numFmtId="0" fontId="30" fillId="0" borderId="54" xfId="45" applyFont="1" applyBorder="1" applyAlignment="1">
      <alignment horizontal="left" vertical="center"/>
    </xf>
    <xf numFmtId="0" fontId="28" fillId="0" borderId="31" xfId="45" applyFont="1" applyBorder="1">
      <alignment vertical="center"/>
    </xf>
    <xf numFmtId="0" fontId="28" fillId="0" borderId="83" xfId="45" applyFont="1" applyBorder="1">
      <alignment vertical="center"/>
    </xf>
    <xf numFmtId="0" fontId="28" fillId="0" borderId="31" xfId="45" applyFont="1" applyBorder="1" applyAlignment="1">
      <alignment horizontal="center" vertical="center"/>
    </xf>
    <xf numFmtId="0" fontId="28" fillId="0" borderId="83" xfId="45" applyFont="1" applyBorder="1" applyAlignment="1">
      <alignment horizontal="center" vertical="center"/>
    </xf>
    <xf numFmtId="0" fontId="27" fillId="0" borderId="54" xfId="45" applyFont="1" applyBorder="1">
      <alignment vertical="center"/>
    </xf>
    <xf numFmtId="0" fontId="27" fillId="0" borderId="31" xfId="45" applyFont="1" applyBorder="1">
      <alignment vertical="center"/>
    </xf>
    <xf numFmtId="0" fontId="5" fillId="0" borderId="83" xfId="45" applyBorder="1">
      <alignment vertical="center"/>
    </xf>
    <xf numFmtId="0" fontId="5" fillId="0" borderId="31" xfId="45" applyBorder="1">
      <alignment vertical="center"/>
    </xf>
    <xf numFmtId="0" fontId="5" fillId="0" borderId="36" xfId="45" applyBorder="1">
      <alignment vertical="center"/>
    </xf>
    <xf numFmtId="0" fontId="28" fillId="0" borderId="54" xfId="45" applyFont="1" applyBorder="1" applyAlignment="1">
      <alignment horizontal="right" vertical="center"/>
    </xf>
    <xf numFmtId="0" fontId="28" fillId="0" borderId="54" xfId="45" applyFont="1" applyBorder="1" applyAlignment="1">
      <alignment horizontal="center" vertical="center"/>
    </xf>
    <xf numFmtId="0" fontId="28" fillId="0" borderId="63" xfId="45" applyFont="1" applyBorder="1" applyAlignment="1">
      <alignment horizontal="center" vertical="center"/>
    </xf>
    <xf numFmtId="0" fontId="28" fillId="0" borderId="0" xfId="45" applyFont="1" applyAlignment="1">
      <alignment horizontal="right" vertical="center"/>
    </xf>
    <xf numFmtId="0" fontId="0" fillId="0" borderId="6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7" fillId="24" borderId="14" xfId="44" applyFont="1" applyFill="1" applyBorder="1">
      <alignment vertical="center"/>
    </xf>
    <xf numFmtId="0" fontId="27" fillId="24" borderId="12" xfId="44" applyFont="1" applyFill="1" applyBorder="1">
      <alignment vertical="center"/>
    </xf>
    <xf numFmtId="0" fontId="27" fillId="24" borderId="14" xfId="44" applyFont="1" applyFill="1" applyBorder="1">
      <alignment vertical="center"/>
    </xf>
    <xf numFmtId="0" fontId="27" fillId="24" borderId="44" xfId="44" applyFont="1" applyFill="1" applyBorder="1">
      <alignment vertical="center"/>
    </xf>
    <xf numFmtId="0" fontId="33" fillId="24" borderId="14" xfId="44" applyFont="1" applyFill="1" applyBorder="1">
      <alignment vertical="center"/>
    </xf>
    <xf numFmtId="0" fontId="33" fillId="24" borderId="95" xfId="44" applyFont="1" applyFill="1" applyBorder="1">
      <alignment vertical="center"/>
    </xf>
    <xf numFmtId="0" fontId="27" fillId="24" borderId="13" xfId="44" applyFont="1" applyFill="1" applyBorder="1">
      <alignment vertical="center"/>
    </xf>
    <xf numFmtId="0" fontId="27" fillId="24" borderId="41" xfId="44" applyFont="1" applyFill="1" applyBorder="1">
      <alignment vertical="center"/>
    </xf>
    <xf numFmtId="0" fontId="27" fillId="24" borderId="0" xfId="44" applyFont="1" applyFill="1">
      <alignment vertical="center"/>
    </xf>
    <xf numFmtId="0" fontId="27" fillId="24" borderId="95" xfId="44" applyFont="1" applyFill="1" applyBorder="1">
      <alignment vertical="center"/>
    </xf>
    <xf numFmtId="0" fontId="40" fillId="24" borderId="95" xfId="44" applyFont="1" applyFill="1" applyBorder="1">
      <alignment vertical="center"/>
    </xf>
    <xf numFmtId="0" fontId="47" fillId="24" borderId="41" xfId="44" applyFont="1" applyFill="1" applyBorder="1">
      <alignment vertical="center"/>
    </xf>
    <xf numFmtId="0" fontId="28" fillId="0" borderId="13" xfId="45" applyFont="1" applyBorder="1" applyAlignment="1">
      <alignment horizontal="center" vertical="center"/>
    </xf>
    <xf numFmtId="0" fontId="28" fillId="0" borderId="41" xfId="45" applyFont="1" applyBorder="1" applyAlignment="1">
      <alignment horizontal="center" vertical="center"/>
    </xf>
    <xf numFmtId="0" fontId="28" fillId="0" borderId="15" xfId="45" applyFont="1" applyBorder="1" applyAlignment="1">
      <alignment horizontal="center" vertical="center"/>
    </xf>
    <xf numFmtId="0" fontId="36" fillId="0" borderId="68" xfId="45" applyFont="1" applyBorder="1">
      <alignment vertical="center"/>
    </xf>
    <xf numFmtId="0" fontId="33" fillId="0" borderId="68" xfId="45" applyFont="1" applyBorder="1">
      <alignment vertical="center"/>
    </xf>
    <xf numFmtId="0" fontId="27" fillId="0" borderId="68" xfId="45" applyFont="1" applyBorder="1">
      <alignment vertical="center"/>
    </xf>
    <xf numFmtId="0" fontId="28" fillId="0" borderId="73" xfId="45" applyFont="1" applyBorder="1">
      <alignment vertical="center"/>
    </xf>
    <xf numFmtId="0" fontId="27" fillId="0" borderId="74" xfId="45" applyFont="1" applyBorder="1">
      <alignment vertical="center"/>
    </xf>
    <xf numFmtId="0" fontId="28" fillId="0" borderId="0" xfId="45" applyFont="1" applyAlignment="1">
      <alignment horizontal="left" vertical="center"/>
    </xf>
    <xf numFmtId="0" fontId="27" fillId="0" borderId="0" xfId="45" applyFont="1" applyAlignment="1">
      <alignment horizontal="right" vertical="center"/>
    </xf>
    <xf numFmtId="176" fontId="27" fillId="0" borderId="0" xfId="45" quotePrefix="1" applyNumberFormat="1" applyFont="1" applyAlignment="1">
      <alignment horizontal="center" vertical="center"/>
    </xf>
    <xf numFmtId="176" fontId="27" fillId="0" borderId="0" xfId="45" applyNumberFormat="1" applyFont="1" applyAlignment="1">
      <alignment horizontal="center" vertical="center"/>
    </xf>
    <xf numFmtId="0" fontId="27" fillId="0" borderId="77" xfId="45" applyFont="1" applyBorder="1" applyAlignment="1">
      <alignment horizontal="center" vertical="center"/>
    </xf>
    <xf numFmtId="0" fontId="27" fillId="0" borderId="72" xfId="45" applyFont="1" applyBorder="1">
      <alignment vertical="center"/>
    </xf>
    <xf numFmtId="0" fontId="5" fillId="0" borderId="0" xfId="45" applyAlignment="1">
      <alignment vertical="center" textRotation="180"/>
    </xf>
    <xf numFmtId="0" fontId="28" fillId="0" borderId="11" xfId="45" applyFont="1" applyBorder="1" applyAlignment="1">
      <alignment horizontal="left" vertical="top"/>
    </xf>
    <xf numFmtId="0" fontId="39" fillId="0" borderId="13" xfId="45" applyFont="1" applyBorder="1">
      <alignment vertical="center"/>
    </xf>
    <xf numFmtId="0" fontId="30" fillId="0" borderId="0" xfId="45" applyFont="1" applyAlignment="1">
      <alignment horizontal="center" vertical="top"/>
    </xf>
    <xf numFmtId="0" fontId="27" fillId="0" borderId="65" xfId="45" applyFont="1" applyBorder="1">
      <alignment vertical="center"/>
    </xf>
    <xf numFmtId="0" fontId="27" fillId="0" borderId="76" xfId="45" applyFont="1" applyBorder="1">
      <alignment vertical="center"/>
    </xf>
    <xf numFmtId="56" fontId="27" fillId="0" borderId="0" xfId="45" applyNumberFormat="1" applyFont="1">
      <alignment vertical="center"/>
    </xf>
    <xf numFmtId="56" fontId="5" fillId="0" borderId="0" xfId="45" applyNumberFormat="1">
      <alignment vertical="center"/>
    </xf>
    <xf numFmtId="56" fontId="28" fillId="0" borderId="0" xfId="45" applyNumberFormat="1" applyFont="1">
      <alignment vertical="center"/>
    </xf>
    <xf numFmtId="0" fontId="31" fillId="0" borderId="0" xfId="45" quotePrefix="1" applyFont="1">
      <alignment vertical="center"/>
    </xf>
    <xf numFmtId="0" fontId="30" fillId="0" borderId="0" xfId="45" applyFont="1" applyAlignment="1">
      <alignment horizontal="center" vertical="center"/>
    </xf>
    <xf numFmtId="0" fontId="5" fillId="0" borderId="0" xfId="44" applyAlignment="1">
      <alignment horizontal="right"/>
    </xf>
    <xf numFmtId="0" fontId="28" fillId="0" borderId="0" xfId="44" applyFont="1">
      <alignment vertical="center"/>
    </xf>
    <xf numFmtId="177" fontId="27" fillId="24" borderId="41" xfId="44" applyNumberFormat="1" applyFont="1" applyFill="1" applyBorder="1">
      <alignment vertical="center"/>
    </xf>
    <xf numFmtId="177" fontId="32" fillId="0" borderId="21" xfId="44" applyNumberFormat="1" applyFont="1" applyBorder="1" applyAlignment="1">
      <alignment horizontal="right" vertical="center"/>
    </xf>
    <xf numFmtId="0" fontId="28" fillId="24" borderId="66" xfId="44" applyFont="1" applyFill="1" applyBorder="1">
      <alignment vertical="center"/>
    </xf>
    <xf numFmtId="177" fontId="27" fillId="0" borderId="12" xfId="44" applyNumberFormat="1" applyFont="1" applyBorder="1">
      <alignment vertical="center"/>
    </xf>
    <xf numFmtId="177" fontId="47" fillId="0" borderId="95" xfId="44" applyNumberFormat="1" applyFont="1" applyBorder="1">
      <alignment vertical="center"/>
    </xf>
    <xf numFmtId="177" fontId="32" fillId="0" borderId="14" xfId="44" applyNumberFormat="1" applyFont="1" applyBorder="1">
      <alignment vertical="center"/>
    </xf>
    <xf numFmtId="177" fontId="32" fillId="0" borderId="18" xfId="44" applyNumberFormat="1" applyFont="1" applyBorder="1" applyAlignment="1">
      <alignment horizontal="right" vertical="center"/>
    </xf>
    <xf numFmtId="178" fontId="31" fillId="0" borderId="12" xfId="44" applyNumberFormat="1" applyFont="1" applyBorder="1">
      <alignment vertical="center"/>
    </xf>
    <xf numFmtId="178" fontId="31" fillId="0" borderId="14" xfId="44" applyNumberFormat="1" applyFont="1" applyBorder="1">
      <alignment vertical="center"/>
    </xf>
    <xf numFmtId="178" fontId="31" fillId="0" borderId="61" xfId="44" applyNumberFormat="1" applyFont="1" applyBorder="1">
      <alignment vertical="center"/>
    </xf>
    <xf numFmtId="177" fontId="27" fillId="0" borderId="13" xfId="44" applyNumberFormat="1" applyFont="1" applyBorder="1">
      <alignment vertical="center"/>
    </xf>
    <xf numFmtId="177" fontId="33" fillId="0" borderId="0" xfId="44" applyNumberFormat="1" applyFont="1">
      <alignment vertical="center"/>
    </xf>
    <xf numFmtId="177" fontId="32" fillId="0" borderId="11" xfId="44" applyNumberFormat="1" applyFont="1" applyBorder="1" applyAlignment="1">
      <alignment horizontal="right" vertical="center"/>
    </xf>
    <xf numFmtId="0" fontId="31" fillId="0" borderId="13" xfId="44" applyFont="1" applyBorder="1" applyAlignment="1">
      <alignment horizontal="left" vertical="center"/>
    </xf>
    <xf numFmtId="0" fontId="31" fillId="0" borderId="0" xfId="44" applyFont="1" applyAlignment="1">
      <alignment horizontal="left" vertical="center"/>
    </xf>
    <xf numFmtId="0" fontId="28" fillId="0" borderId="65" xfId="44" applyFont="1" applyBorder="1">
      <alignment vertical="center"/>
    </xf>
    <xf numFmtId="177" fontId="33" fillId="0" borderId="14" xfId="44" applyNumberFormat="1" applyFont="1" applyBorder="1">
      <alignment vertical="center"/>
    </xf>
    <xf numFmtId="177" fontId="28" fillId="0" borderId="94" xfId="44" applyNumberFormat="1" applyFont="1" applyBorder="1">
      <alignment vertical="center"/>
    </xf>
    <xf numFmtId="0" fontId="28" fillId="0" borderId="61" xfId="44" applyFont="1" applyBorder="1">
      <alignment vertical="center"/>
    </xf>
    <xf numFmtId="0" fontId="28" fillId="0" borderId="91" xfId="44" applyFont="1" applyBorder="1">
      <alignment vertical="center"/>
    </xf>
    <xf numFmtId="177" fontId="27" fillId="0" borderId="14" xfId="44" applyNumberFormat="1" applyFont="1" applyBorder="1">
      <alignment vertical="center"/>
    </xf>
    <xf numFmtId="0" fontId="28" fillId="0" borderId="66" xfId="44" applyFont="1" applyBorder="1">
      <alignment vertical="center"/>
    </xf>
    <xf numFmtId="0" fontId="27" fillId="0" borderId="39" xfId="44" applyFont="1" applyBorder="1">
      <alignment vertical="center"/>
    </xf>
    <xf numFmtId="0" fontId="32" fillId="24" borderId="0" xfId="44" applyFont="1" applyFill="1">
      <alignment vertical="center"/>
    </xf>
    <xf numFmtId="0" fontId="27" fillId="0" borderId="94" xfId="44" applyFont="1" applyBorder="1">
      <alignment vertical="center"/>
    </xf>
    <xf numFmtId="0" fontId="27" fillId="0" borderId="14" xfId="44" applyFont="1" applyBorder="1">
      <alignment vertical="center"/>
    </xf>
    <xf numFmtId="0" fontId="32" fillId="24" borderId="15" xfId="44" applyFont="1" applyFill="1" applyBorder="1">
      <alignment vertical="center"/>
    </xf>
    <xf numFmtId="0" fontId="28" fillId="24" borderId="41" xfId="44" applyFont="1" applyFill="1" applyBorder="1">
      <alignment vertical="center"/>
    </xf>
    <xf numFmtId="3" fontId="28" fillId="0" borderId="18" xfId="44" applyNumberFormat="1" applyFont="1" applyBorder="1" applyAlignment="1">
      <alignment horizontal="right" vertical="center"/>
    </xf>
    <xf numFmtId="0" fontId="28" fillId="24" borderId="13" xfId="44" applyFont="1" applyFill="1" applyBorder="1">
      <alignment vertical="center"/>
    </xf>
    <xf numFmtId="0" fontId="27" fillId="24" borderId="61" xfId="44" applyFont="1" applyFill="1" applyBorder="1">
      <alignment vertical="center"/>
    </xf>
    <xf numFmtId="0" fontId="27" fillId="0" borderId="96" xfId="44" applyFont="1" applyBorder="1">
      <alignment vertical="center"/>
    </xf>
    <xf numFmtId="0" fontId="27" fillId="0" borderId="0" xfId="44" applyFont="1">
      <alignment vertical="center"/>
    </xf>
    <xf numFmtId="3" fontId="32" fillId="0" borderId="18" xfId="44" applyNumberFormat="1" applyFont="1" applyBorder="1" applyAlignment="1">
      <alignment horizontal="right" vertical="center"/>
    </xf>
    <xf numFmtId="0" fontId="31" fillId="24" borderId="0" xfId="44" applyFont="1" applyFill="1">
      <alignment vertical="center"/>
    </xf>
    <xf numFmtId="0" fontId="5" fillId="24" borderId="12" xfId="44" applyFill="1" applyBorder="1">
      <alignment vertical="center"/>
    </xf>
    <xf numFmtId="0" fontId="31" fillId="24" borderId="14" xfId="44" applyFont="1" applyFill="1" applyBorder="1">
      <alignment vertical="center"/>
    </xf>
    <xf numFmtId="0" fontId="27" fillId="0" borderId="97" xfId="44" applyFont="1" applyBorder="1">
      <alignment vertical="center"/>
    </xf>
    <xf numFmtId="3" fontId="26" fillId="0" borderId="0" xfId="44" applyNumberFormat="1" applyFont="1" applyAlignment="1">
      <alignment horizontal="right" vertical="center"/>
    </xf>
    <xf numFmtId="3" fontId="26" fillId="0" borderId="18" xfId="44" applyNumberFormat="1" applyFont="1" applyBorder="1" applyAlignment="1">
      <alignment horizontal="right" vertical="center"/>
    </xf>
    <xf numFmtId="0" fontId="28" fillId="0" borderId="14" xfId="44" applyFont="1" applyBorder="1">
      <alignment vertical="center"/>
    </xf>
    <xf numFmtId="0" fontId="34" fillId="0" borderId="14" xfId="44" applyFont="1" applyBorder="1">
      <alignment vertical="center"/>
    </xf>
    <xf numFmtId="0" fontId="27" fillId="0" borderId="12" xfId="44" applyFont="1" applyBorder="1">
      <alignment vertical="center"/>
    </xf>
    <xf numFmtId="0" fontId="27" fillId="0" borderId="61" xfId="44" applyFont="1" applyBorder="1">
      <alignment vertical="center"/>
    </xf>
    <xf numFmtId="0" fontId="28" fillId="0" borderId="13" xfId="44" applyFont="1" applyBorder="1">
      <alignment vertical="center"/>
    </xf>
    <xf numFmtId="6" fontId="27" fillId="0" borderId="96" xfId="44" applyNumberFormat="1" applyFont="1" applyBorder="1" applyAlignment="1">
      <alignment horizontal="left" vertical="center"/>
    </xf>
    <xf numFmtId="0" fontId="27" fillId="0" borderId="13" xfId="44" applyFont="1" applyBorder="1">
      <alignment vertical="center"/>
    </xf>
    <xf numFmtId="3" fontId="27" fillId="0" borderId="94" xfId="44" applyNumberFormat="1" applyFont="1" applyBorder="1">
      <alignment vertical="center"/>
    </xf>
    <xf numFmtId="0" fontId="27" fillId="0" borderId="61" xfId="44" applyFont="1" applyBorder="1" applyAlignment="1">
      <alignment horizontal="left" vertical="center"/>
    </xf>
    <xf numFmtId="3" fontId="28" fillId="0" borderId="12" xfId="44" applyNumberFormat="1" applyFont="1" applyBorder="1" applyAlignment="1">
      <alignment horizontal="right" vertical="center"/>
    </xf>
    <xf numFmtId="0" fontId="31" fillId="0" borderId="13" xfId="44" applyFont="1" applyBorder="1">
      <alignment vertical="center"/>
    </xf>
    <xf numFmtId="0" fontId="31" fillId="0" borderId="0" xfId="44" applyFont="1">
      <alignment vertical="center"/>
    </xf>
    <xf numFmtId="0" fontId="27" fillId="0" borderId="94" xfId="44" applyFont="1" applyBorder="1" applyAlignment="1">
      <alignment horizontal="center" vertical="center"/>
    </xf>
    <xf numFmtId="3" fontId="28" fillId="0" borderId="61" xfId="44" applyNumberFormat="1" applyFont="1" applyBorder="1" applyAlignment="1">
      <alignment horizontal="right" vertical="center"/>
    </xf>
    <xf numFmtId="0" fontId="28" fillId="24" borderId="15" xfId="44" applyFont="1" applyFill="1" applyBorder="1">
      <alignment vertical="center"/>
    </xf>
    <xf numFmtId="0" fontId="28" fillId="24" borderId="12" xfId="44" applyFont="1" applyFill="1" applyBorder="1">
      <alignment vertical="center"/>
    </xf>
    <xf numFmtId="0" fontId="28" fillId="24" borderId="61" xfId="44" applyFont="1" applyFill="1" applyBorder="1">
      <alignment vertical="center"/>
    </xf>
    <xf numFmtId="0" fontId="31" fillId="24" borderId="41" xfId="44" applyFont="1" applyFill="1" applyBorder="1">
      <alignment vertical="center"/>
    </xf>
    <xf numFmtId="0" fontId="31" fillId="24" borderId="15" xfId="44" applyFont="1" applyFill="1" applyBorder="1">
      <alignment vertical="center"/>
    </xf>
    <xf numFmtId="0" fontId="26" fillId="24" borderId="15" xfId="44" applyFont="1" applyFill="1" applyBorder="1">
      <alignment vertical="center"/>
    </xf>
    <xf numFmtId="0" fontId="26" fillId="24" borderId="0" xfId="44" applyFont="1" applyFill="1">
      <alignment vertical="center"/>
    </xf>
    <xf numFmtId="0" fontId="5" fillId="0" borderId="65" xfId="44" applyBorder="1">
      <alignment vertical="center"/>
    </xf>
    <xf numFmtId="56" fontId="28" fillId="0" borderId="94" xfId="44" applyNumberFormat="1" applyFont="1" applyBorder="1">
      <alignment vertical="center"/>
    </xf>
    <xf numFmtId="56" fontId="28" fillId="0" borderId="61" xfId="44" applyNumberFormat="1" applyFont="1" applyBorder="1">
      <alignment vertical="center"/>
    </xf>
    <xf numFmtId="3" fontId="32" fillId="0" borderId="18" xfId="44" applyNumberFormat="1" applyFont="1" applyBorder="1">
      <alignment vertical="center"/>
    </xf>
    <xf numFmtId="0" fontId="32" fillId="24" borderId="41" xfId="44" applyFont="1" applyFill="1" applyBorder="1">
      <alignment vertical="center"/>
    </xf>
    <xf numFmtId="0" fontId="32" fillId="0" borderId="61" xfId="44" applyFont="1" applyBorder="1">
      <alignment vertical="center"/>
    </xf>
    <xf numFmtId="3" fontId="32" fillId="0" borderId="14" xfId="44" applyNumberFormat="1" applyFont="1" applyBorder="1">
      <alignment vertical="center"/>
    </xf>
    <xf numFmtId="0" fontId="31" fillId="24" borderId="12" xfId="44" applyFont="1" applyFill="1" applyBorder="1">
      <alignment vertical="center"/>
    </xf>
    <xf numFmtId="0" fontId="27" fillId="0" borderId="14" xfId="44" quotePrefix="1" applyFont="1" applyBorder="1">
      <alignment vertical="center"/>
    </xf>
    <xf numFmtId="0" fontId="31" fillId="0" borderId="61" xfId="44" applyFont="1" applyBorder="1">
      <alignment vertical="center"/>
    </xf>
    <xf numFmtId="0" fontId="28" fillId="26" borderId="0" xfId="44" applyFont="1" applyFill="1">
      <alignment vertical="center"/>
    </xf>
    <xf numFmtId="3" fontId="26" fillId="0" borderId="11" xfId="44" applyNumberFormat="1" applyFont="1" applyBorder="1" applyAlignment="1">
      <alignment horizontal="right" vertical="center"/>
    </xf>
    <xf numFmtId="0" fontId="32" fillId="24" borderId="13" xfId="44" applyFont="1" applyFill="1" applyBorder="1">
      <alignment vertical="center"/>
    </xf>
    <xf numFmtId="0" fontId="31" fillId="24" borderId="39" xfId="44" applyFont="1" applyFill="1" applyBorder="1">
      <alignment vertical="center"/>
    </xf>
    <xf numFmtId="0" fontId="27" fillId="0" borderId="0" xfId="44" quotePrefix="1" applyFont="1">
      <alignment vertical="center"/>
    </xf>
    <xf numFmtId="0" fontId="31" fillId="0" borderId="91" xfId="44" applyFont="1" applyBorder="1">
      <alignment vertical="center"/>
    </xf>
    <xf numFmtId="3" fontId="32" fillId="0" borderId="21" xfId="44" applyNumberFormat="1" applyFont="1" applyBorder="1">
      <alignment vertical="center"/>
    </xf>
    <xf numFmtId="0" fontId="31" fillId="24" borderId="13" xfId="44" applyFont="1" applyFill="1" applyBorder="1">
      <alignment vertical="center"/>
    </xf>
    <xf numFmtId="0" fontId="31" fillId="0" borderId="65" xfId="44" applyFont="1" applyBorder="1">
      <alignment vertical="center"/>
    </xf>
    <xf numFmtId="0" fontId="28" fillId="0" borderId="94" xfId="44" applyFont="1" applyBorder="1">
      <alignment vertical="center"/>
    </xf>
    <xf numFmtId="0" fontId="39" fillId="0" borderId="61" xfId="44" applyFont="1" applyBorder="1">
      <alignment vertical="center"/>
    </xf>
    <xf numFmtId="0" fontId="27" fillId="24" borderId="18" xfId="44" applyFont="1" applyFill="1" applyBorder="1" applyAlignment="1">
      <alignment horizontal="center" vertical="center"/>
    </xf>
    <xf numFmtId="0" fontId="28" fillId="0" borderId="15" xfId="44" applyFont="1" applyBorder="1" applyAlignment="1">
      <alignment horizontal="center" vertical="center"/>
    </xf>
    <xf numFmtId="0" fontId="28" fillId="0" borderId="15" xfId="44" applyFont="1" applyBorder="1">
      <alignment vertical="center"/>
    </xf>
    <xf numFmtId="0" fontId="25" fillId="0" borderId="15" xfId="44" applyFont="1" applyBorder="1" applyAlignment="1">
      <alignment horizontal="right" vertical="center"/>
    </xf>
    <xf numFmtId="0" fontId="25" fillId="0" borderId="15" xfId="44" applyFont="1" applyBorder="1">
      <alignment vertical="center"/>
    </xf>
    <xf numFmtId="0" fontId="46" fillId="0" borderId="15" xfId="44" applyFont="1" applyBorder="1">
      <alignment vertical="center"/>
    </xf>
    <xf numFmtId="58" fontId="28" fillId="0" borderId="0" xfId="44" applyNumberFormat="1" applyFont="1">
      <alignment vertical="center"/>
    </xf>
    <xf numFmtId="58" fontId="5" fillId="0" borderId="0" xfId="44" applyNumberFormat="1" applyAlignment="1">
      <alignment horizontal="left" vertical="center"/>
    </xf>
    <xf numFmtId="0" fontId="46" fillId="0" borderId="0" xfId="44" applyFont="1">
      <alignment vertical="center"/>
    </xf>
    <xf numFmtId="0" fontId="25" fillId="0" borderId="0" xfId="44" applyFont="1">
      <alignment vertical="center"/>
    </xf>
    <xf numFmtId="0" fontId="29" fillId="0" borderId="0" xfId="44" applyFont="1">
      <alignment vertical="center"/>
    </xf>
    <xf numFmtId="14" fontId="28" fillId="0" borderId="0" xfId="44" quotePrefix="1" applyNumberFormat="1" applyFont="1">
      <alignment vertical="center"/>
    </xf>
    <xf numFmtId="14" fontId="27" fillId="0" borderId="0" xfId="44" applyNumberFormat="1" applyFont="1" applyAlignment="1">
      <alignment vertical="center" wrapText="1"/>
    </xf>
    <xf numFmtId="0" fontId="5" fillId="24" borderId="16" xfId="44" applyFill="1" applyBorder="1" applyAlignment="1">
      <alignment horizontal="center" vertical="center"/>
    </xf>
    <xf numFmtId="0" fontId="5" fillId="24" borderId="17" xfId="44" applyFill="1" applyBorder="1" applyAlignment="1">
      <alignment horizontal="center" vertical="center"/>
    </xf>
    <xf numFmtId="0" fontId="5" fillId="24" borderId="14" xfId="44" applyFill="1" applyBorder="1" applyAlignment="1">
      <alignment horizontal="center" vertical="center"/>
    </xf>
    <xf numFmtId="0" fontId="5" fillId="24" borderId="12" xfId="44" applyFill="1" applyBorder="1" applyAlignment="1">
      <alignment horizontal="center" vertical="center"/>
    </xf>
    <xf numFmtId="0" fontId="5" fillId="24" borderId="19" xfId="44" applyFill="1" applyBorder="1" applyAlignment="1">
      <alignment horizontal="center" vertical="center"/>
    </xf>
    <xf numFmtId="3" fontId="8" fillId="24" borderId="20" xfId="73" applyNumberFormat="1" applyFont="1" applyFill="1" applyBorder="1" applyAlignment="1" applyProtection="1">
      <alignment horizontal="center" vertical="center"/>
    </xf>
    <xf numFmtId="3" fontId="5" fillId="24" borderId="15" xfId="44" applyNumberFormat="1" applyFill="1" applyBorder="1" applyAlignment="1">
      <alignment horizontal="center" vertical="center"/>
    </xf>
    <xf numFmtId="0" fontId="5" fillId="24" borderId="18" xfId="44" quotePrefix="1" applyFill="1" applyBorder="1" applyAlignment="1">
      <alignment horizontal="center" vertical="center"/>
    </xf>
    <xf numFmtId="3" fontId="5" fillId="24" borderId="21" xfId="44" applyNumberFormat="1" applyFill="1" applyBorder="1" applyAlignment="1">
      <alignment horizontal="center" vertical="center"/>
    </xf>
    <xf numFmtId="0" fontId="27" fillId="24" borderId="19" xfId="44" applyFont="1" applyFill="1" applyBorder="1">
      <alignment vertical="center"/>
    </xf>
    <xf numFmtId="0" fontId="5" fillId="24" borderId="22" xfId="44" applyFill="1" applyBorder="1">
      <alignment vertical="center"/>
    </xf>
    <xf numFmtId="0" fontId="5" fillId="24" borderId="23" xfId="44" applyFill="1" applyBorder="1">
      <alignment vertical="center"/>
    </xf>
    <xf numFmtId="3" fontId="5" fillId="24" borderId="17" xfId="44" applyNumberFormat="1" applyFill="1" applyBorder="1">
      <alignment vertical="center"/>
    </xf>
    <xf numFmtId="3" fontId="5" fillId="24" borderId="24" xfId="44" applyNumberFormat="1" applyFill="1" applyBorder="1">
      <alignment vertical="center"/>
    </xf>
    <xf numFmtId="3" fontId="5" fillId="24" borderId="12" xfId="44" applyNumberFormat="1" applyFill="1" applyBorder="1">
      <alignment vertical="center"/>
    </xf>
    <xf numFmtId="3" fontId="5" fillId="24" borderId="18" xfId="44" applyNumberFormat="1" applyFill="1" applyBorder="1">
      <alignment vertical="center"/>
    </xf>
    <xf numFmtId="0" fontId="30" fillId="24" borderId="25" xfId="44" applyFont="1" applyFill="1" applyBorder="1">
      <alignment vertical="center"/>
    </xf>
    <xf numFmtId="0" fontId="5" fillId="24" borderId="26" xfId="44" applyFill="1" applyBorder="1">
      <alignment vertical="center"/>
    </xf>
    <xf numFmtId="0" fontId="5" fillId="24" borderId="13" xfId="44" applyFill="1" applyBorder="1">
      <alignment vertical="center"/>
    </xf>
    <xf numFmtId="0" fontId="5" fillId="24" borderId="27" xfId="44" applyFill="1" applyBorder="1">
      <alignment vertical="center"/>
    </xf>
    <xf numFmtId="0" fontId="30" fillId="24" borderId="12" xfId="44" applyFont="1" applyFill="1" applyBorder="1">
      <alignment vertical="center"/>
    </xf>
    <xf numFmtId="0" fontId="30" fillId="24" borderId="28" xfId="44" applyFont="1" applyFill="1" applyBorder="1">
      <alignment vertical="center"/>
    </xf>
    <xf numFmtId="0" fontId="30" fillId="24" borderId="13" xfId="44" applyFont="1" applyFill="1" applyBorder="1">
      <alignment vertical="center"/>
    </xf>
    <xf numFmtId="3" fontId="30" fillId="24" borderId="18" xfId="44" applyNumberFormat="1" applyFont="1" applyFill="1" applyBorder="1">
      <alignment vertical="center"/>
    </xf>
    <xf numFmtId="0" fontId="5" fillId="24" borderId="23" xfId="44" quotePrefix="1" applyFill="1" applyBorder="1" applyAlignment="1">
      <alignment horizontal="right" vertical="center"/>
    </xf>
    <xf numFmtId="3" fontId="5" fillId="24" borderId="20" xfId="44" applyNumberFormat="1" applyFill="1" applyBorder="1">
      <alignment vertical="center"/>
    </xf>
    <xf numFmtId="0" fontId="28" fillId="24" borderId="30" xfId="44" applyFont="1" applyFill="1" applyBorder="1">
      <alignment vertical="center"/>
    </xf>
    <xf numFmtId="0" fontId="5" fillId="24" borderId="31" xfId="44" applyFill="1" applyBorder="1">
      <alignment vertical="center"/>
    </xf>
    <xf numFmtId="0" fontId="5" fillId="24" borderId="32" xfId="44" applyFill="1" applyBorder="1">
      <alignment vertical="center"/>
    </xf>
    <xf numFmtId="3" fontId="5" fillId="24" borderId="33" xfId="44" applyNumberFormat="1" applyFill="1" applyBorder="1" applyAlignment="1">
      <alignment horizontal="right" vertical="center"/>
    </xf>
    <xf numFmtId="3" fontId="5" fillId="24" borderId="34" xfId="44" applyNumberFormat="1" applyFill="1" applyBorder="1">
      <alignment vertical="center"/>
    </xf>
    <xf numFmtId="3" fontId="5" fillId="24" borderId="35" xfId="44" applyNumberFormat="1" applyFill="1" applyBorder="1">
      <alignment vertical="center"/>
    </xf>
    <xf numFmtId="3" fontId="5" fillId="24" borderId="36" xfId="44" applyNumberFormat="1" applyFill="1" applyBorder="1">
      <alignment vertical="center"/>
    </xf>
    <xf numFmtId="3" fontId="5" fillId="24" borderId="37" xfId="44" applyNumberFormat="1" applyFill="1" applyBorder="1">
      <alignment vertical="center"/>
    </xf>
    <xf numFmtId="3" fontId="26" fillId="24" borderId="33" xfId="44" applyNumberFormat="1" applyFont="1" applyFill="1" applyBorder="1" applyAlignment="1">
      <alignment horizontal="right" vertical="center"/>
    </xf>
    <xf numFmtId="3" fontId="26" fillId="24" borderId="38" xfId="44" applyNumberFormat="1" applyFont="1" applyFill="1" applyBorder="1">
      <alignment vertical="center"/>
    </xf>
    <xf numFmtId="3" fontId="26" fillId="24" borderId="38" xfId="44" applyNumberFormat="1" applyFont="1" applyFill="1" applyBorder="1" applyAlignment="1">
      <alignment horizontal="center" vertical="center"/>
    </xf>
    <xf numFmtId="3" fontId="26" fillId="24" borderId="49" xfId="44" applyNumberFormat="1" applyFont="1" applyFill="1" applyBorder="1" applyAlignment="1">
      <alignment horizontal="center" vertical="center"/>
    </xf>
    <xf numFmtId="0" fontId="5" fillId="24" borderId="0" xfId="44" applyFill="1" applyAlignment="1">
      <alignment horizontal="center" vertical="center"/>
    </xf>
    <xf numFmtId="0" fontId="5" fillId="24" borderId="0" xfId="44" applyFill="1">
      <alignment vertical="center"/>
    </xf>
    <xf numFmtId="0" fontId="28" fillId="24" borderId="0" xfId="44" applyFont="1" applyFill="1">
      <alignment vertical="center"/>
    </xf>
    <xf numFmtId="0" fontId="5" fillId="24" borderId="0" xfId="44" applyFill="1" applyAlignment="1">
      <alignment horizontal="left" vertical="center"/>
    </xf>
    <xf numFmtId="0" fontId="5" fillId="24" borderId="15" xfId="44" applyFill="1" applyBorder="1">
      <alignment vertical="center"/>
    </xf>
    <xf numFmtId="0" fontId="5" fillId="24" borderId="39" xfId="44" applyFill="1" applyBorder="1" applyAlignment="1">
      <alignment horizontal="right" vertical="center"/>
    </xf>
    <xf numFmtId="0" fontId="5" fillId="24" borderId="39" xfId="44" applyFill="1" applyBorder="1">
      <alignment vertical="center"/>
    </xf>
    <xf numFmtId="0" fontId="30" fillId="24" borderId="0" xfId="44" applyFont="1" applyFill="1" applyAlignment="1">
      <alignment horizontal="center"/>
    </xf>
    <xf numFmtId="0" fontId="30" fillId="24" borderId="0" xfId="44" applyFont="1" applyFill="1">
      <alignment vertical="center"/>
    </xf>
    <xf numFmtId="0" fontId="5" fillId="24" borderId="0" xfId="44" applyFill="1" applyAlignment="1">
      <alignment horizontal="right" vertical="center"/>
    </xf>
    <xf numFmtId="0" fontId="5" fillId="24" borderId="40" xfId="44" applyFill="1" applyBorder="1" applyAlignment="1">
      <alignment horizontal="center" vertical="center"/>
    </xf>
    <xf numFmtId="0" fontId="5" fillId="24" borderId="17" xfId="44" applyFill="1" applyBorder="1">
      <alignment vertical="center"/>
    </xf>
    <xf numFmtId="0" fontId="5" fillId="24" borderId="41" xfId="44" applyFill="1" applyBorder="1" applyAlignment="1">
      <alignment horizontal="center" vertical="center"/>
    </xf>
    <xf numFmtId="0" fontId="5" fillId="24" borderId="21" xfId="44" applyFill="1" applyBorder="1" applyAlignment="1">
      <alignment horizontal="center" vertical="center"/>
    </xf>
    <xf numFmtId="0" fontId="27" fillId="24" borderId="42" xfId="44" applyFont="1" applyFill="1" applyBorder="1">
      <alignment vertical="center"/>
    </xf>
    <xf numFmtId="0" fontId="5" fillId="24" borderId="43" xfId="44" applyFill="1" applyBorder="1">
      <alignment vertical="center"/>
    </xf>
    <xf numFmtId="0" fontId="5" fillId="24" borderId="44" xfId="44" applyFill="1" applyBorder="1" applyAlignment="1">
      <alignment horizontal="center" vertical="center"/>
    </xf>
    <xf numFmtId="0" fontId="5" fillId="24" borderId="45" xfId="44" applyFill="1" applyBorder="1">
      <alignment vertical="center"/>
    </xf>
    <xf numFmtId="3" fontId="5" fillId="24" borderId="44" xfId="44" applyNumberFormat="1" applyFill="1" applyBorder="1">
      <alignment vertical="center"/>
    </xf>
    <xf numFmtId="0" fontId="5" fillId="24" borderId="25" xfId="44" applyFill="1" applyBorder="1">
      <alignment vertical="center"/>
    </xf>
    <xf numFmtId="0" fontId="5" fillId="24" borderId="19" xfId="44" applyFill="1" applyBorder="1">
      <alignment vertical="center"/>
    </xf>
    <xf numFmtId="0" fontId="5" fillId="24" borderId="13" xfId="44" applyFill="1" applyBorder="1" applyAlignment="1">
      <alignment horizontal="center" vertical="center"/>
    </xf>
    <xf numFmtId="3" fontId="5" fillId="24" borderId="46" xfId="44" applyNumberFormat="1" applyFill="1" applyBorder="1">
      <alignment vertical="center"/>
    </xf>
    <xf numFmtId="3" fontId="5" fillId="24" borderId="13" xfId="44" applyNumberFormat="1" applyFill="1" applyBorder="1">
      <alignment vertical="center"/>
    </xf>
    <xf numFmtId="0" fontId="5" fillId="0" borderId="47" xfId="44" applyBorder="1">
      <alignment vertical="center"/>
    </xf>
    <xf numFmtId="0" fontId="5" fillId="0" borderId="35" xfId="44" applyBorder="1">
      <alignment vertical="center"/>
    </xf>
    <xf numFmtId="0" fontId="5" fillId="0" borderId="64" xfId="44" applyBorder="1">
      <alignment vertical="center"/>
    </xf>
    <xf numFmtId="3" fontId="5" fillId="0" borderId="33" xfId="44" applyNumberFormat="1" applyBorder="1">
      <alignment vertical="center"/>
    </xf>
    <xf numFmtId="3" fontId="5" fillId="0" borderId="35" xfId="44" applyNumberFormat="1" applyBorder="1">
      <alignment vertical="center"/>
    </xf>
    <xf numFmtId="3" fontId="5" fillId="0" borderId="48" xfId="44" applyNumberFormat="1" applyBorder="1">
      <alignment vertical="center"/>
    </xf>
    <xf numFmtId="3" fontId="5" fillId="24" borderId="48" xfId="44" applyNumberFormat="1" applyFill="1" applyBorder="1">
      <alignment vertical="center"/>
    </xf>
    <xf numFmtId="3" fontId="26" fillId="0" borderId="53" xfId="44" applyNumberFormat="1" applyFont="1" applyBorder="1">
      <alignment vertical="center"/>
    </xf>
    <xf numFmtId="3" fontId="26" fillId="0" borderId="49" xfId="44" applyNumberFormat="1" applyFont="1" applyBorder="1" applyAlignment="1">
      <alignment horizontal="right" vertical="center"/>
    </xf>
    <xf numFmtId="0" fontId="5" fillId="0" borderId="50" xfId="44" applyBorder="1">
      <alignment vertical="center"/>
    </xf>
    <xf numFmtId="0" fontId="5" fillId="0" borderId="51" xfId="44" applyBorder="1" applyAlignment="1">
      <alignment horizontal="center" vertical="center"/>
    </xf>
    <xf numFmtId="0" fontId="5" fillId="0" borderId="17" xfId="44" applyBorder="1" applyAlignment="1">
      <alignment horizontal="center" vertical="center"/>
    </xf>
    <xf numFmtId="0" fontId="5" fillId="0" borderId="18" xfId="44" applyBorder="1" applyAlignment="1">
      <alignment horizontal="center" vertical="center"/>
    </xf>
    <xf numFmtId="0" fontId="5" fillId="0" borderId="19" xfId="44" applyBorder="1" applyAlignment="1">
      <alignment horizontal="center" vertical="center"/>
    </xf>
    <xf numFmtId="0" fontId="5" fillId="0" borderId="20" xfId="44" applyBorder="1" applyAlignment="1">
      <alignment horizontal="center" vertical="center"/>
    </xf>
    <xf numFmtId="0" fontId="5" fillId="0" borderId="18" xfId="44" quotePrefix="1" applyBorder="1" applyAlignment="1">
      <alignment horizontal="center" vertical="center"/>
    </xf>
    <xf numFmtId="0" fontId="5" fillId="0" borderId="21" xfId="44" applyBorder="1" applyAlignment="1">
      <alignment horizontal="center" vertical="center"/>
    </xf>
    <xf numFmtId="0" fontId="27" fillId="0" borderId="42" xfId="44" applyFont="1" applyBorder="1">
      <alignment vertical="center"/>
    </xf>
    <xf numFmtId="0" fontId="5" fillId="0" borderId="43" xfId="44" applyBorder="1">
      <alignment vertical="center"/>
    </xf>
    <xf numFmtId="0" fontId="5" fillId="0" borderId="14" xfId="44" applyBorder="1" applyAlignment="1">
      <alignment horizontal="center" vertical="center"/>
    </xf>
    <xf numFmtId="0" fontId="5" fillId="0" borderId="52" xfId="44" applyBorder="1">
      <alignment vertical="center"/>
    </xf>
    <xf numFmtId="3" fontId="5" fillId="0" borderId="44" xfId="44" applyNumberFormat="1" applyBorder="1">
      <alignment vertical="center"/>
    </xf>
    <xf numFmtId="0" fontId="5" fillId="0" borderId="25" xfId="44" applyBorder="1">
      <alignment vertical="center"/>
    </xf>
    <xf numFmtId="0" fontId="5" fillId="0" borderId="22" xfId="44" applyBorder="1">
      <alignment vertical="center"/>
    </xf>
    <xf numFmtId="0" fontId="5" fillId="0" borderId="17" xfId="44" applyBorder="1">
      <alignment vertical="center"/>
    </xf>
    <xf numFmtId="0" fontId="5" fillId="0" borderId="46" xfId="44" applyBorder="1">
      <alignment vertical="center"/>
    </xf>
    <xf numFmtId="0" fontId="5" fillId="0" borderId="29" xfId="44" applyBorder="1">
      <alignment vertical="center"/>
    </xf>
    <xf numFmtId="0" fontId="5" fillId="0" borderId="33" xfId="44" applyBorder="1">
      <alignment vertical="center"/>
    </xf>
    <xf numFmtId="3" fontId="5" fillId="0" borderId="37" xfId="44" applyNumberFormat="1" applyBorder="1" applyAlignment="1">
      <alignment horizontal="right" vertical="center"/>
    </xf>
    <xf numFmtId="0" fontId="5" fillId="0" borderId="53" xfId="44" applyBorder="1" applyAlignment="1">
      <alignment horizontal="center" vertical="center"/>
    </xf>
    <xf numFmtId="3" fontId="26" fillId="0" borderId="38" xfId="44" applyNumberFormat="1" applyFont="1" applyBorder="1">
      <alignment vertical="center"/>
    </xf>
    <xf numFmtId="3" fontId="26" fillId="0" borderId="38" xfId="44" applyNumberFormat="1" applyFont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4" applyFont="1" applyAlignment="1">
      <alignment horizontal="right" vertical="center"/>
    </xf>
    <xf numFmtId="0" fontId="27" fillId="0" borderId="0" xfId="44" applyFont="1" applyAlignment="1">
      <alignment horizontal="center" vertical="center"/>
    </xf>
    <xf numFmtId="3" fontId="27" fillId="0" borderId="0" xfId="44" applyNumberFormat="1" applyFont="1" applyAlignment="1">
      <alignment horizontal="left" vertical="center"/>
    </xf>
    <xf numFmtId="0" fontId="30" fillId="24" borderId="18" xfId="44" applyFont="1" applyFill="1" applyBorder="1">
      <alignment vertical="center"/>
    </xf>
    <xf numFmtId="0" fontId="0" fillId="0" borderId="26" xfId="44" applyFont="1" applyBorder="1">
      <alignment vertical="center"/>
    </xf>
    <xf numFmtId="0" fontId="30" fillId="24" borderId="99" xfId="44" applyFont="1" applyFill="1" applyBorder="1">
      <alignment vertical="center"/>
    </xf>
    <xf numFmtId="0" fontId="30" fillId="24" borderId="100" xfId="44" applyFont="1" applyFill="1" applyBorder="1">
      <alignment vertical="center"/>
    </xf>
    <xf numFmtId="0" fontId="5" fillId="24" borderId="100" xfId="44" applyFill="1" applyBorder="1">
      <alignment vertical="center"/>
    </xf>
    <xf numFmtId="0" fontId="0" fillId="0" borderId="11" xfId="45" applyFont="1" applyBorder="1">
      <alignment vertical="center"/>
    </xf>
    <xf numFmtId="0" fontId="27" fillId="0" borderId="94" xfId="44" quotePrefix="1" applyFont="1" applyBorder="1">
      <alignment vertical="center"/>
    </xf>
    <xf numFmtId="0" fontId="5" fillId="0" borderId="0" xfId="75">
      <alignment vertical="center"/>
    </xf>
    <xf numFmtId="0" fontId="48" fillId="0" borderId="0" xfId="75" applyFont="1">
      <alignment vertical="center"/>
    </xf>
    <xf numFmtId="3" fontId="48" fillId="0" borderId="0" xfId="75" applyNumberFormat="1" applyFont="1">
      <alignment vertical="center"/>
    </xf>
    <xf numFmtId="0" fontId="51" fillId="0" borderId="0" xfId="75" applyFont="1">
      <alignment vertical="center"/>
    </xf>
    <xf numFmtId="0" fontId="5" fillId="0" borderId="0" xfId="75" applyAlignment="1">
      <alignment horizontal="right" vertical="center"/>
    </xf>
    <xf numFmtId="0" fontId="26" fillId="0" borderId="38" xfId="75" applyFont="1" applyBorder="1" applyAlignment="1">
      <alignment horizontal="center" vertical="center"/>
    </xf>
    <xf numFmtId="0" fontId="32" fillId="0" borderId="53" xfId="75" applyFont="1" applyBorder="1" applyAlignment="1">
      <alignment horizontal="center" vertical="center"/>
    </xf>
    <xf numFmtId="0" fontId="26" fillId="0" borderId="53" xfId="75" applyFont="1" applyBorder="1" applyAlignment="1">
      <alignment horizontal="center" vertical="center"/>
    </xf>
    <xf numFmtId="0" fontId="26" fillId="0" borderId="49" xfId="75" applyFont="1" applyBorder="1" applyAlignment="1">
      <alignment horizontal="center" vertical="center"/>
    </xf>
    <xf numFmtId="0" fontId="5" fillId="0" borderId="101" xfId="75" applyBorder="1">
      <alignment vertical="center"/>
    </xf>
    <xf numFmtId="179" fontId="48" fillId="0" borderId="101" xfId="52" applyNumberFormat="1" applyFont="1" applyFill="1" applyBorder="1">
      <alignment vertical="center"/>
    </xf>
    <xf numFmtId="0" fontId="48" fillId="0" borderId="101" xfId="75" applyFont="1" applyBorder="1">
      <alignment vertical="center"/>
    </xf>
    <xf numFmtId="0" fontId="5" fillId="0" borderId="102" xfId="75" applyBorder="1">
      <alignment vertical="center"/>
    </xf>
    <xf numFmtId="179" fontId="48" fillId="0" borderId="102" xfId="52" applyNumberFormat="1" applyFont="1" applyFill="1" applyBorder="1">
      <alignment vertical="center"/>
    </xf>
    <xf numFmtId="179" fontId="48" fillId="26" borderId="102" xfId="52" applyNumberFormat="1" applyFont="1" applyFill="1" applyBorder="1">
      <alignment vertical="center"/>
    </xf>
    <xf numFmtId="3" fontId="48" fillId="0" borderId="102" xfId="75" applyNumberFormat="1" applyFont="1" applyBorder="1">
      <alignment vertical="center"/>
    </xf>
    <xf numFmtId="0" fontId="5" fillId="0" borderId="60" xfId="75" applyBorder="1">
      <alignment vertical="center"/>
    </xf>
    <xf numFmtId="38" fontId="48" fillId="0" borderId="60" xfId="52" applyFont="1" applyFill="1" applyBorder="1">
      <alignment vertical="center"/>
    </xf>
    <xf numFmtId="49" fontId="5" fillId="0" borderId="60" xfId="75" applyNumberFormat="1" applyBorder="1">
      <alignment vertical="center"/>
    </xf>
    <xf numFmtId="0" fontId="48" fillId="0" borderId="60" xfId="75" applyFont="1" applyBorder="1">
      <alignment vertical="center"/>
    </xf>
    <xf numFmtId="0" fontId="26" fillId="0" borderId="103" xfId="75" applyFont="1" applyBorder="1" applyAlignment="1">
      <alignment horizontal="center" vertical="center"/>
    </xf>
    <xf numFmtId="179" fontId="53" fillId="0" borderId="103" xfId="52" applyNumberFormat="1" applyFont="1" applyFill="1" applyBorder="1">
      <alignment vertical="center"/>
    </xf>
    <xf numFmtId="0" fontId="5" fillId="0" borderId="103" xfId="75" applyBorder="1">
      <alignment vertical="center"/>
    </xf>
    <xf numFmtId="0" fontId="54" fillId="0" borderId="0" xfId="75" applyFont="1">
      <alignment vertical="center"/>
    </xf>
    <xf numFmtId="0" fontId="54" fillId="0" borderId="0" xfId="75" applyFont="1" applyAlignment="1">
      <alignment horizontal="right" vertical="center"/>
    </xf>
    <xf numFmtId="0" fontId="35" fillId="0" borderId="0" xfId="75" applyFont="1">
      <alignment vertical="center"/>
    </xf>
    <xf numFmtId="0" fontId="54" fillId="0" borderId="0" xfId="75" applyFont="1" applyAlignment="1">
      <alignment horizontal="center" vertical="center"/>
    </xf>
    <xf numFmtId="0" fontId="55" fillId="0" borderId="0" xfId="75" applyFont="1">
      <alignment vertical="center"/>
    </xf>
    <xf numFmtId="58" fontId="0" fillId="0" borderId="0" xfId="44" applyNumberFormat="1" applyFont="1" applyAlignment="1">
      <alignment horizontal="left" vertical="center"/>
    </xf>
    <xf numFmtId="0" fontId="0" fillId="24" borderId="39" xfId="44" applyFont="1" applyFill="1" applyBorder="1">
      <alignment vertical="center"/>
    </xf>
    <xf numFmtId="0" fontId="5" fillId="0" borderId="100" xfId="44" applyBorder="1">
      <alignment vertical="center"/>
    </xf>
    <xf numFmtId="56" fontId="28" fillId="0" borderId="29" xfId="45" applyNumberFormat="1" applyFont="1" applyBorder="1" applyAlignment="1">
      <alignment horizontal="center" vertical="center"/>
    </xf>
    <xf numFmtId="56" fontId="5" fillId="0" borderId="29" xfId="45" applyNumberFormat="1" applyBorder="1" applyAlignment="1">
      <alignment horizontal="center" vertical="center"/>
    </xf>
    <xf numFmtId="0" fontId="6" fillId="0" borderId="29" xfId="45" applyFont="1" applyBorder="1" applyAlignment="1">
      <alignment horizontal="center" vertical="center"/>
    </xf>
    <xf numFmtId="0" fontId="31" fillId="24" borderId="14" xfId="44" applyFont="1" applyFill="1" applyBorder="1" applyAlignment="1">
      <alignment horizontal="left" vertical="center"/>
    </xf>
    <xf numFmtId="0" fontId="31" fillId="24" borderId="12" xfId="44" applyFont="1" applyFill="1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177" fontId="47" fillId="24" borderId="15" xfId="44" applyNumberFormat="1" applyFont="1" applyFill="1" applyBorder="1">
      <alignment vertical="center"/>
    </xf>
    <xf numFmtId="0" fontId="27" fillId="0" borderId="0" xfId="45" quotePrefix="1" applyFont="1" applyAlignment="1">
      <alignment horizontal="center" vertical="center"/>
    </xf>
    <xf numFmtId="0" fontId="30" fillId="0" borderId="57" xfId="45" applyFont="1" applyBorder="1" applyAlignment="1">
      <alignment horizontal="center" vertical="center"/>
    </xf>
    <xf numFmtId="176" fontId="27" fillId="0" borderId="56" xfId="45" quotePrefix="1" applyNumberFormat="1" applyFont="1" applyBorder="1" applyAlignment="1">
      <alignment horizontal="center" vertical="center"/>
    </xf>
    <xf numFmtId="176" fontId="27" fillId="0" borderId="50" xfId="45" quotePrefix="1" applyNumberFormat="1" applyFont="1" applyBorder="1" applyAlignment="1">
      <alignment horizontal="center" vertical="center"/>
    </xf>
    <xf numFmtId="176" fontId="27" fillId="0" borderId="57" xfId="45" quotePrefix="1" applyNumberFormat="1" applyFont="1" applyBorder="1" applyAlignment="1">
      <alignment horizontal="center" vertical="center"/>
    </xf>
    <xf numFmtId="176" fontId="27" fillId="0" borderId="29" xfId="45" quotePrefix="1" applyNumberFormat="1" applyFont="1" applyBorder="1" applyAlignment="1">
      <alignment horizontal="center" vertical="center"/>
    </xf>
    <xf numFmtId="56" fontId="30" fillId="0" borderId="29" xfId="45" applyNumberFormat="1" applyFont="1" applyBorder="1" applyAlignment="1">
      <alignment horizontal="center" vertical="center"/>
    </xf>
    <xf numFmtId="0" fontId="28" fillId="0" borderId="29" xfId="45" quotePrefix="1" applyFont="1" applyBorder="1" applyAlignment="1">
      <alignment horizontal="center" vertical="center"/>
    </xf>
    <xf numFmtId="0" fontId="40" fillId="24" borderId="14" xfId="44" applyFont="1" applyFill="1" applyBorder="1">
      <alignment vertical="center"/>
    </xf>
    <xf numFmtId="0" fontId="0" fillId="0" borderId="68" xfId="45" applyFont="1" applyBorder="1">
      <alignment vertical="center"/>
    </xf>
    <xf numFmtId="0" fontId="0" fillId="0" borderId="0" xfId="75" applyFont="1" applyAlignment="1">
      <alignment horizontal="right"/>
    </xf>
    <xf numFmtId="49" fontId="54" fillId="0" borderId="0" xfId="75" applyNumberFormat="1" applyFont="1">
      <alignment vertical="center"/>
    </xf>
    <xf numFmtId="0" fontId="5" fillId="0" borderId="0" xfId="44" applyAlignment="1">
      <alignment horizontal="center" vertical="center"/>
    </xf>
    <xf numFmtId="177" fontId="32" fillId="0" borderId="61" xfId="44" applyNumberFormat="1" applyFont="1" applyBorder="1">
      <alignment vertical="center"/>
    </xf>
    <xf numFmtId="56" fontId="27" fillId="0" borderId="0" xfId="45" applyNumberFormat="1" applyFont="1" applyAlignment="1">
      <alignment horizontal="left" vertical="center"/>
    </xf>
    <xf numFmtId="56" fontId="28" fillId="0" borderId="29" xfId="45" quotePrefix="1" applyNumberFormat="1" applyFont="1" applyBorder="1" applyAlignment="1">
      <alignment horizontal="center" vertical="center"/>
    </xf>
    <xf numFmtId="0" fontId="0" fillId="0" borderId="0" xfId="45" applyFont="1" applyAlignment="1">
      <alignment horizontal="right" vertical="center"/>
    </xf>
    <xf numFmtId="0" fontId="28" fillId="0" borderId="0" xfId="45" quotePrefix="1" applyFont="1" applyAlignment="1">
      <alignment horizontal="left" vertical="center"/>
    </xf>
    <xf numFmtId="0" fontId="5" fillId="0" borderId="0" xfId="45" applyAlignment="1">
      <alignment horizontal="left" vertical="center"/>
    </xf>
    <xf numFmtId="0" fontId="0" fillId="24" borderId="0" xfId="44" applyFont="1" applyFill="1">
      <alignment vertical="center"/>
    </xf>
    <xf numFmtId="0" fontId="5" fillId="0" borderId="12" xfId="44" applyBorder="1" applyAlignment="1">
      <alignment horizontal="center" vertical="center"/>
    </xf>
    <xf numFmtId="0" fontId="5" fillId="0" borderId="31" xfId="44" applyBorder="1" applyAlignment="1">
      <alignment horizontal="center" vertical="center"/>
    </xf>
    <xf numFmtId="0" fontId="36" fillId="0" borderId="84" xfId="45" applyFont="1" applyBorder="1">
      <alignment vertical="center"/>
    </xf>
    <xf numFmtId="0" fontId="36" fillId="0" borderId="68" xfId="45" applyFont="1" applyBorder="1">
      <alignment vertical="center"/>
    </xf>
    <xf numFmtId="31" fontId="5" fillId="0" borderId="68" xfId="45" applyNumberFormat="1" applyBorder="1" applyAlignment="1">
      <alignment horizontal="center" vertical="center"/>
    </xf>
    <xf numFmtId="0" fontId="28" fillId="0" borderId="0" xfId="45" applyFont="1" applyAlignment="1">
      <alignment horizontal="left" vertical="center"/>
    </xf>
    <xf numFmtId="0" fontId="27" fillId="0" borderId="0" xfId="45" applyFont="1" applyAlignment="1">
      <alignment horizontal="center" vertical="center"/>
    </xf>
    <xf numFmtId="0" fontId="27" fillId="0" borderId="54" xfId="45" applyFont="1" applyBorder="1" applyAlignment="1">
      <alignment horizontal="center" vertical="center"/>
    </xf>
    <xf numFmtId="0" fontId="29" fillId="0" borderId="50" xfId="45" applyFont="1" applyBorder="1" applyAlignment="1">
      <alignment horizontal="center" vertical="center"/>
    </xf>
    <xf numFmtId="0" fontId="28" fillId="0" borderId="50" xfId="45" applyFont="1" applyBorder="1" applyAlignment="1">
      <alignment horizontal="center" vertical="center"/>
    </xf>
    <xf numFmtId="0" fontId="28" fillId="0" borderId="85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28" fillId="0" borderId="13" xfId="45" applyFont="1" applyBorder="1" applyAlignment="1">
      <alignment horizontal="center" vertical="center"/>
    </xf>
    <xf numFmtId="0" fontId="29" fillId="0" borderId="86" xfId="45" applyFont="1" applyBorder="1" applyAlignment="1">
      <alignment horizontal="center" vertical="center"/>
    </xf>
    <xf numFmtId="0" fontId="29" fillId="0" borderId="85" xfId="45" applyFont="1" applyBorder="1" applyAlignment="1">
      <alignment horizontal="center" vertical="center"/>
    </xf>
    <xf numFmtId="0" fontId="29" fillId="0" borderId="65" xfId="45" applyFont="1" applyBorder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0" borderId="13" xfId="45" applyFont="1" applyBorder="1" applyAlignment="1">
      <alignment horizontal="center" vertical="center"/>
    </xf>
    <xf numFmtId="0" fontId="29" fillId="0" borderId="87" xfId="45" applyFont="1" applyBorder="1" applyAlignment="1">
      <alignment horizontal="center" vertical="center"/>
    </xf>
    <xf numFmtId="0" fontId="29" fillId="0" borderId="88" xfId="45" applyFont="1" applyBorder="1" applyAlignment="1">
      <alignment horizontal="center" vertical="center"/>
    </xf>
    <xf numFmtId="0" fontId="29" fillId="0" borderId="89" xfId="45" applyFont="1" applyBorder="1" applyAlignment="1">
      <alignment horizontal="center" vertical="center"/>
    </xf>
    <xf numFmtId="0" fontId="30" fillId="0" borderId="88" xfId="45" applyFont="1" applyBorder="1" applyAlignment="1">
      <alignment horizontal="center" vertical="center"/>
    </xf>
    <xf numFmtId="0" fontId="30" fillId="0" borderId="89" xfId="45" applyFont="1" applyBorder="1" applyAlignment="1">
      <alignment horizontal="center" vertical="center"/>
    </xf>
    <xf numFmtId="0" fontId="30" fillId="0" borderId="87" xfId="45" applyFont="1" applyBorder="1" applyAlignment="1">
      <alignment horizontal="center" vertical="center"/>
    </xf>
    <xf numFmtId="0" fontId="5" fillId="0" borderId="29" xfId="45" quotePrefix="1" applyBorder="1" applyAlignment="1">
      <alignment horizontal="center" vertical="center" textRotation="180"/>
    </xf>
    <xf numFmtId="0" fontId="30" fillId="27" borderId="104" xfId="45" applyFont="1" applyFill="1" applyBorder="1" applyAlignment="1">
      <alignment horizontal="center" vertical="center"/>
    </xf>
    <xf numFmtId="0" fontId="30" fillId="27" borderId="55" xfId="45" applyFont="1" applyFill="1" applyBorder="1" applyAlignment="1">
      <alignment horizontal="center" vertical="center"/>
    </xf>
    <xf numFmtId="0" fontId="30" fillId="27" borderId="49" xfId="45" applyFont="1" applyFill="1" applyBorder="1" applyAlignment="1">
      <alignment horizontal="center" vertical="center"/>
    </xf>
    <xf numFmtId="0" fontId="28" fillId="0" borderId="66" xfId="45" applyFont="1" applyBorder="1" applyAlignment="1">
      <alignment horizontal="center" vertical="center"/>
    </xf>
    <xf numFmtId="0" fontId="28" fillId="0" borderId="41" xfId="45" applyFont="1" applyBorder="1" applyAlignment="1">
      <alignment horizontal="center" vertical="center"/>
    </xf>
    <xf numFmtId="0" fontId="28" fillId="0" borderId="54" xfId="45" applyFont="1" applyBorder="1" applyAlignment="1">
      <alignment horizontal="center" vertical="center"/>
    </xf>
    <xf numFmtId="0" fontId="31" fillId="0" borderId="14" xfId="44" applyFont="1" applyBorder="1" applyAlignment="1">
      <alignment horizontal="left" vertical="center"/>
    </xf>
    <xf numFmtId="0" fontId="31" fillId="0" borderId="12" xfId="44" applyFont="1" applyBorder="1" applyAlignment="1">
      <alignment horizontal="left" vertical="center"/>
    </xf>
    <xf numFmtId="0" fontId="29" fillId="0" borderId="0" xfId="44" applyFont="1" applyAlignment="1">
      <alignment horizontal="left" vertical="center"/>
    </xf>
    <xf numFmtId="0" fontId="44" fillId="0" borderId="0" xfId="44" applyFont="1" applyAlignment="1">
      <alignment horizontal="center" vertical="center"/>
    </xf>
    <xf numFmtId="58" fontId="0" fillId="0" borderId="0" xfId="44" applyNumberFormat="1" applyFont="1" applyAlignment="1">
      <alignment horizontal="left" vertical="center"/>
    </xf>
    <xf numFmtId="58" fontId="5" fillId="0" borderId="0" xfId="44" applyNumberFormat="1" applyAlignment="1">
      <alignment horizontal="left" vertical="center"/>
    </xf>
    <xf numFmtId="0" fontId="28" fillId="0" borderId="14" xfId="44" applyFont="1" applyBorder="1" applyAlignment="1">
      <alignment horizontal="center" vertical="center"/>
    </xf>
    <xf numFmtId="0" fontId="28" fillId="0" borderId="12" xfId="44" applyFont="1" applyBorder="1" applyAlignment="1">
      <alignment horizontal="center" vertical="center"/>
    </xf>
    <xf numFmtId="0" fontId="27" fillId="24" borderId="95" xfId="44" applyFont="1" applyFill="1" applyBorder="1" applyAlignment="1">
      <alignment horizontal="center" vertical="center"/>
    </xf>
    <xf numFmtId="0" fontId="28" fillId="24" borderId="12" xfId="44" applyFont="1" applyFill="1" applyBorder="1" applyAlignment="1">
      <alignment horizontal="center" vertical="center"/>
    </xf>
    <xf numFmtId="0" fontId="27" fillId="24" borderId="98" xfId="44" applyFont="1" applyFill="1" applyBorder="1" applyAlignment="1">
      <alignment horizontal="left" vertical="center"/>
    </xf>
    <xf numFmtId="0" fontId="27" fillId="24" borderId="41" xfId="44" applyFont="1" applyFill="1" applyBorder="1" applyAlignment="1">
      <alignment horizontal="left" vertical="center"/>
    </xf>
    <xf numFmtId="0" fontId="27" fillId="0" borderId="14" xfId="44" quotePrefix="1" applyFont="1" applyBorder="1" applyAlignment="1">
      <alignment horizontal="left" vertical="center"/>
    </xf>
    <xf numFmtId="0" fontId="27" fillId="0" borderId="94" xfId="44" quotePrefix="1" applyFont="1" applyBorder="1" applyAlignment="1">
      <alignment horizontal="left" vertical="center"/>
    </xf>
    <xf numFmtId="0" fontId="31" fillId="24" borderId="14" xfId="44" applyFont="1" applyFill="1" applyBorder="1" applyAlignment="1">
      <alignment horizontal="left" vertical="center"/>
    </xf>
    <xf numFmtId="0" fontId="31" fillId="24" borderId="12" xfId="44" applyFont="1" applyFill="1" applyBorder="1" applyAlignment="1">
      <alignment horizontal="left" vertical="center"/>
    </xf>
    <xf numFmtId="31" fontId="48" fillId="0" borderId="0" xfId="75" applyNumberFormat="1" applyFont="1" applyAlignment="1">
      <alignment horizontal="left" vertical="center"/>
    </xf>
    <xf numFmtId="58" fontId="48" fillId="0" borderId="0" xfId="75" applyNumberFormat="1" applyFont="1" applyAlignment="1">
      <alignment horizontal="left" vertical="center"/>
    </xf>
    <xf numFmtId="0" fontId="5" fillId="0" borderId="0" xfId="44" quotePrefix="1" applyAlignment="1">
      <alignment horizontal="center" vertical="center"/>
    </xf>
    <xf numFmtId="0" fontId="5" fillId="0" borderId="0" xfId="44" applyAlignment="1">
      <alignment horizontal="center" vertical="center"/>
    </xf>
    <xf numFmtId="0" fontId="31" fillId="24" borderId="15" xfId="44" applyFont="1" applyFill="1" applyBorder="1" applyAlignment="1">
      <alignment horizontal="left" vertical="center"/>
    </xf>
    <xf numFmtId="0" fontId="31" fillId="24" borderId="41" xfId="44" applyFont="1" applyFill="1" applyBorder="1" applyAlignment="1">
      <alignment horizontal="left" vertical="center"/>
    </xf>
    <xf numFmtId="177" fontId="32" fillId="0" borderId="15" xfId="44" applyNumberFormat="1" applyFont="1" applyBorder="1" applyAlignment="1">
      <alignment horizontal="left" vertical="center"/>
    </xf>
    <xf numFmtId="177" fontId="32" fillId="0" borderId="97" xfId="44" applyNumberFormat="1" applyFont="1" applyBorder="1" applyAlignment="1">
      <alignment horizontal="left" vertical="center"/>
    </xf>
    <xf numFmtId="0" fontId="54" fillId="0" borderId="0" xfId="75" applyFont="1" applyAlignment="1">
      <alignment horizontal="center" vertical="center"/>
    </xf>
    <xf numFmtId="0" fontId="49" fillId="0" borderId="0" xfId="75" applyFont="1" applyAlignment="1">
      <alignment horizontal="center" vertical="center"/>
    </xf>
    <xf numFmtId="0" fontId="50" fillId="0" borderId="0" xfId="75" applyFont="1" applyAlignment="1">
      <alignment horizontal="center" vertical="center"/>
    </xf>
    <xf numFmtId="0" fontId="29" fillId="0" borderId="57" xfId="45" applyFont="1" applyBorder="1" applyAlignment="1">
      <alignment horizontal="center" vertical="center"/>
    </xf>
    <xf numFmtId="0" fontId="29" fillId="0" borderId="29" xfId="45" applyFont="1" applyBorder="1" applyAlignment="1">
      <alignment horizontal="center" vertical="center"/>
    </xf>
    <xf numFmtId="0" fontId="29" fillId="0" borderId="90" xfId="45" applyFont="1" applyBorder="1" applyAlignment="1">
      <alignment horizontal="center" vertical="center"/>
    </xf>
    <xf numFmtId="0" fontId="28" fillId="0" borderId="105" xfId="45" applyFont="1" applyBorder="1" applyAlignment="1">
      <alignment horizontal="center" vertical="center"/>
    </xf>
    <xf numFmtId="0" fontId="28" fillId="0" borderId="63" xfId="45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5" fillId="24" borderId="56" xfId="44" applyFill="1" applyBorder="1" applyAlignment="1">
      <alignment horizontal="center" vertical="center"/>
    </xf>
    <xf numFmtId="0" fontId="5" fillId="24" borderId="85" xfId="44" applyFill="1" applyBorder="1" applyAlignment="1">
      <alignment horizontal="center" vertical="center"/>
    </xf>
    <xf numFmtId="0" fontId="5" fillId="24" borderId="26" xfId="44" applyFill="1" applyBorder="1" applyAlignment="1">
      <alignment horizontal="center" vertical="center"/>
    </xf>
    <xf numFmtId="0" fontId="5" fillId="24" borderId="13" xfId="44" applyFill="1" applyBorder="1" applyAlignment="1">
      <alignment horizontal="center" vertical="center"/>
    </xf>
    <xf numFmtId="0" fontId="5" fillId="24" borderId="62" xfId="44" applyFill="1" applyBorder="1" applyAlignment="1">
      <alignment horizontal="center" vertical="center"/>
    </xf>
    <xf numFmtId="0" fontId="5" fillId="24" borderId="41" xfId="44" applyFill="1" applyBorder="1" applyAlignment="1">
      <alignment horizontal="center" vertical="center"/>
    </xf>
    <xf numFmtId="0" fontId="5" fillId="24" borderId="92" xfId="44" applyFill="1" applyBorder="1" applyAlignment="1">
      <alignment horizontal="center" vertical="center"/>
    </xf>
    <xf numFmtId="0" fontId="5" fillId="24" borderId="27" xfId="44" applyFill="1" applyBorder="1" applyAlignment="1">
      <alignment horizontal="center" vertical="center"/>
    </xf>
    <xf numFmtId="0" fontId="5" fillId="24" borderId="67" xfId="44" applyFill="1" applyBorder="1" applyAlignment="1">
      <alignment horizontal="center" vertical="center"/>
    </xf>
    <xf numFmtId="0" fontId="5" fillId="24" borderId="50" xfId="44" applyFill="1" applyBorder="1" applyAlignment="1">
      <alignment horizontal="center" vertical="center"/>
    </xf>
    <xf numFmtId="0" fontId="5" fillId="24" borderId="57" xfId="44" applyFill="1" applyBorder="1" applyAlignment="1">
      <alignment horizontal="center" vertical="center"/>
    </xf>
    <xf numFmtId="0" fontId="5" fillId="24" borderId="38" xfId="44" applyFill="1" applyBorder="1" applyAlignment="1">
      <alignment horizontal="center" vertical="center"/>
    </xf>
    <xf numFmtId="0" fontId="5" fillId="24" borderId="55" xfId="44" applyFill="1" applyBorder="1" applyAlignment="1">
      <alignment horizontal="center" vertical="center"/>
    </xf>
    <xf numFmtId="0" fontId="5" fillId="24" borderId="49" xfId="44" applyFill="1" applyBorder="1" applyAlignment="1">
      <alignment horizontal="center" vertical="center"/>
    </xf>
    <xf numFmtId="0" fontId="0" fillId="24" borderId="0" xfId="44" applyFont="1" applyFill="1" applyAlignment="1">
      <alignment horizontal="left" vertical="center"/>
    </xf>
    <xf numFmtId="0" fontId="5" fillId="24" borderId="0" xfId="44" applyFill="1" applyAlignment="1">
      <alignment horizontal="left" vertical="center"/>
    </xf>
    <xf numFmtId="0" fontId="5" fillId="24" borderId="93" xfId="44" applyFill="1" applyBorder="1" applyAlignment="1">
      <alignment horizontal="center" vertical="center"/>
    </xf>
    <xf numFmtId="0" fontId="5" fillId="24" borderId="58" xfId="44" applyFill="1" applyBorder="1" applyAlignment="1">
      <alignment horizontal="center" vertical="center"/>
    </xf>
    <xf numFmtId="0" fontId="5" fillId="24" borderId="59" xfId="44" applyFill="1" applyBorder="1" applyAlignment="1">
      <alignment horizontal="center" vertical="center"/>
    </xf>
    <xf numFmtId="0" fontId="5" fillId="24" borderId="0" xfId="44" applyFill="1" applyAlignment="1">
      <alignment horizontal="center" vertical="center"/>
    </xf>
    <xf numFmtId="0" fontId="5" fillId="0" borderId="38" xfId="44" applyBorder="1" applyAlignment="1">
      <alignment horizontal="center" vertical="center"/>
    </xf>
    <xf numFmtId="0" fontId="5" fillId="0" borderId="55" xfId="44" applyBorder="1" applyAlignment="1">
      <alignment horizontal="center" vertical="center"/>
    </xf>
    <xf numFmtId="0" fontId="5" fillId="0" borderId="49" xfId="44" applyBorder="1" applyAlignment="1">
      <alignment horizontal="center" vertical="center"/>
    </xf>
    <xf numFmtId="0" fontId="5" fillId="0" borderId="56" xfId="44" applyBorder="1" applyAlignment="1">
      <alignment horizontal="center" vertical="center"/>
    </xf>
    <xf numFmtId="0" fontId="5" fillId="0" borderId="85" xfId="44" applyBorder="1" applyAlignment="1">
      <alignment horizontal="center" vertical="center"/>
    </xf>
    <xf numFmtId="0" fontId="5" fillId="0" borderId="26" xfId="44" applyBorder="1" applyAlignment="1">
      <alignment horizontal="center" vertical="center"/>
    </xf>
    <xf numFmtId="0" fontId="5" fillId="0" borderId="13" xfId="44" applyBorder="1" applyAlignment="1">
      <alignment horizontal="center" vertical="center"/>
    </xf>
    <xf numFmtId="0" fontId="5" fillId="0" borderId="62" xfId="44" applyBorder="1" applyAlignment="1">
      <alignment horizontal="center" vertical="center"/>
    </xf>
    <xf numFmtId="0" fontId="5" fillId="0" borderId="41" xfId="44" applyBorder="1" applyAlignment="1">
      <alignment horizontal="center" vertical="center"/>
    </xf>
    <xf numFmtId="0" fontId="5" fillId="0" borderId="92" xfId="44" applyBorder="1" applyAlignment="1">
      <alignment horizontal="center" vertical="center"/>
    </xf>
    <xf numFmtId="0" fontId="5" fillId="0" borderId="65" xfId="44" applyBorder="1" applyAlignment="1">
      <alignment horizontal="center" vertical="center"/>
    </xf>
    <xf numFmtId="0" fontId="5" fillId="0" borderId="66" xfId="44" applyBorder="1" applyAlignment="1">
      <alignment horizontal="center" vertical="center"/>
    </xf>
    <xf numFmtId="0" fontId="5" fillId="0" borderId="93" xfId="44" applyBorder="1" applyAlignment="1">
      <alignment horizontal="center" vertical="center"/>
    </xf>
    <xf numFmtId="0" fontId="5" fillId="0" borderId="58" xfId="44" applyBorder="1" applyAlignment="1">
      <alignment horizontal="center" vertical="center"/>
    </xf>
    <xf numFmtId="0" fontId="5" fillId="0" borderId="59" xfId="44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8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0" fillId="0" borderId="106" xfId="0" applyBorder="1">
      <alignment vertical="center"/>
    </xf>
    <xf numFmtId="0" fontId="29" fillId="0" borderId="106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26" fillId="0" borderId="68" xfId="0" applyFont="1" applyBorder="1" applyAlignment="1">
      <alignment horizontal="center" vertical="center"/>
    </xf>
    <xf numFmtId="20" fontId="0" fillId="0" borderId="0" xfId="0" applyNumberFormat="1" applyBorder="1">
      <alignment vertical="center"/>
    </xf>
  </cellXfs>
  <cellStyles count="7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ハイパーリンク 2 2" xfId="29" xr:uid="{00000000-0005-0000-0000-00001D000000}"/>
    <cellStyle name="ハイパーリンク 2 3" xfId="73" xr:uid="{7F67C7FB-644C-4D58-8012-8B72C85DE51B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52" xr:uid="{00000000-0005-0000-0000-000023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B000000}"/>
    <cellStyle name="通貨 2 2" xfId="60" xr:uid="{00000000-0005-0000-0000-00002C000000}"/>
    <cellStyle name="入力" xfId="43" builtinId="20" customBuiltin="1"/>
    <cellStyle name="標準" xfId="0" builtinId="0"/>
    <cellStyle name="標準 10" xfId="53" xr:uid="{00000000-0005-0000-0000-00002F000000}"/>
    <cellStyle name="標準 10 2" xfId="61" xr:uid="{00000000-0005-0000-0000-000030000000}"/>
    <cellStyle name="標準 11" xfId="54" xr:uid="{00000000-0005-0000-0000-000031000000}"/>
    <cellStyle name="標準 11 2" xfId="62" xr:uid="{00000000-0005-0000-0000-000032000000}"/>
    <cellStyle name="標準 12" xfId="67" xr:uid="{00000000-0005-0000-0000-000033000000}"/>
    <cellStyle name="標準 13" xfId="66" xr:uid="{00000000-0005-0000-0000-000034000000}"/>
    <cellStyle name="標準 14" xfId="68" xr:uid="{00000000-0005-0000-0000-000035000000}"/>
    <cellStyle name="標準 15" xfId="69" xr:uid="{00000000-0005-0000-0000-000036000000}"/>
    <cellStyle name="標準 15 2" xfId="70" xr:uid="{00000000-0005-0000-0000-000037000000}"/>
    <cellStyle name="標準 15 2 2" xfId="71" xr:uid="{00000000-0005-0000-0000-000038000000}"/>
    <cellStyle name="標準 15 2 2 2" xfId="72" xr:uid="{00000000-0005-0000-0000-000039000000}"/>
    <cellStyle name="標準 16" xfId="74" xr:uid="{5534DD40-08E3-49C7-846A-0E728D2519A2}"/>
    <cellStyle name="標準 2" xfId="44" xr:uid="{00000000-0005-0000-0000-00003A000000}"/>
    <cellStyle name="標準 2 2" xfId="45" xr:uid="{00000000-0005-0000-0000-00003B000000}"/>
    <cellStyle name="標準 3" xfId="46" xr:uid="{00000000-0005-0000-0000-00003C000000}"/>
    <cellStyle name="標準 3 2" xfId="55" xr:uid="{00000000-0005-0000-0000-00003D000000}"/>
    <cellStyle name="標準 3 3" xfId="56" xr:uid="{00000000-0005-0000-0000-00003E000000}"/>
    <cellStyle name="標準 4" xfId="47" xr:uid="{00000000-0005-0000-0000-00003F000000}"/>
    <cellStyle name="標準 4 2" xfId="57" xr:uid="{00000000-0005-0000-0000-000040000000}"/>
    <cellStyle name="標準 4 2 2" xfId="63" xr:uid="{00000000-0005-0000-0000-000041000000}"/>
    <cellStyle name="標準 5" xfId="48" xr:uid="{00000000-0005-0000-0000-000042000000}"/>
    <cellStyle name="標準 6" xfId="49" xr:uid="{00000000-0005-0000-0000-000043000000}"/>
    <cellStyle name="標準 7" xfId="58" xr:uid="{00000000-0005-0000-0000-000044000000}"/>
    <cellStyle name="標準 7 2" xfId="64" xr:uid="{00000000-0005-0000-0000-000045000000}"/>
    <cellStyle name="標準 8" xfId="50" xr:uid="{00000000-0005-0000-0000-000046000000}"/>
    <cellStyle name="標準 9" xfId="59" xr:uid="{00000000-0005-0000-0000-000047000000}"/>
    <cellStyle name="標準 9 2" xfId="65" xr:uid="{00000000-0005-0000-0000-000048000000}"/>
    <cellStyle name="標準_決算書" xfId="75" xr:uid="{85E473B1-9A02-4565-A396-053B1AEB5C0F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opLeftCell="A10" zoomScale="85" zoomScaleNormal="85" workbookViewId="0"/>
  </sheetViews>
  <sheetFormatPr defaultColWidth="5.625" defaultRowHeight="13.5" x14ac:dyDescent="0.15"/>
  <cols>
    <col min="9" max="9" width="12.875" customWidth="1"/>
    <col min="18" max="18" width="0.75" customWidth="1"/>
  </cols>
  <sheetData>
    <row r="1" spans="1:17" ht="18" customHeight="1" x14ac:dyDescent="0.15">
      <c r="A1" t="s">
        <v>136</v>
      </c>
      <c r="O1" t="s">
        <v>252</v>
      </c>
    </row>
    <row r="2" spans="1:17" ht="18" customHeight="1" x14ac:dyDescent="0.15">
      <c r="C2" s="1" t="s">
        <v>299</v>
      </c>
      <c r="D2" s="1"/>
      <c r="E2" s="1"/>
      <c r="F2" s="1"/>
      <c r="G2" s="1"/>
    </row>
    <row r="3" spans="1:17" ht="13.5" customHeight="1" x14ac:dyDescent="0.15"/>
    <row r="4" spans="1:17" ht="13.5" customHeight="1" x14ac:dyDescent="0.15">
      <c r="A4" t="s">
        <v>300</v>
      </c>
    </row>
    <row r="5" spans="1:17" ht="13.5" customHeight="1" x14ac:dyDescent="0.15">
      <c r="A5" t="s">
        <v>221</v>
      </c>
    </row>
    <row r="6" spans="1:17" ht="13.5" customHeight="1" x14ac:dyDescent="0.15">
      <c r="A6" t="s">
        <v>0</v>
      </c>
    </row>
    <row r="7" spans="1:17" ht="13.5" customHeight="1" x14ac:dyDescent="0.15"/>
    <row r="8" spans="1:17" ht="13.5" customHeight="1" x14ac:dyDescent="0.15">
      <c r="A8" s="2" t="s">
        <v>301</v>
      </c>
    </row>
    <row r="9" spans="1:17" ht="13.5" customHeight="1" x14ac:dyDescent="0.15">
      <c r="A9" s="2"/>
    </row>
    <row r="10" spans="1:17" ht="13.5" customHeight="1" x14ac:dyDescent="0.15">
      <c r="A10" s="3" t="s">
        <v>160</v>
      </c>
    </row>
    <row r="11" spans="1:17" ht="13.5" customHeight="1" x14ac:dyDescent="0.15">
      <c r="A11" s="103"/>
      <c r="B11" s="104"/>
      <c r="C11" s="100" t="s">
        <v>47</v>
      </c>
      <c r="D11" s="101"/>
      <c r="E11" s="102"/>
      <c r="F11" s="380" t="s">
        <v>222</v>
      </c>
      <c r="G11" s="381"/>
      <c r="H11" s="381"/>
      <c r="I11" s="382"/>
      <c r="J11" s="3"/>
      <c r="K11" s="3"/>
      <c r="L11" s="3"/>
      <c r="M11" s="3"/>
      <c r="N11" s="3"/>
      <c r="O11" s="3"/>
      <c r="P11" s="3"/>
      <c r="Q11" s="3"/>
    </row>
    <row r="12" spans="1:17" ht="13.5" customHeight="1" x14ac:dyDescent="0.15">
      <c r="A12" s="100" t="s">
        <v>132</v>
      </c>
      <c r="B12" s="102"/>
      <c r="C12" s="100" t="s">
        <v>327</v>
      </c>
      <c r="D12" s="101"/>
      <c r="E12" s="102"/>
      <c r="F12" s="100" t="s">
        <v>328</v>
      </c>
      <c r="G12" s="101"/>
      <c r="H12" s="101"/>
      <c r="I12" s="102"/>
      <c r="J12" s="3"/>
      <c r="K12" s="3"/>
      <c r="L12" s="3"/>
      <c r="M12" s="3"/>
      <c r="N12" s="3"/>
      <c r="O12" s="3"/>
      <c r="P12" s="3"/>
      <c r="Q12" s="3"/>
    </row>
    <row r="13" spans="1:17" ht="13.5" customHeight="1" x14ac:dyDescent="0.15">
      <c r="A13" s="100" t="s">
        <v>133</v>
      </c>
      <c r="B13" s="102"/>
      <c r="C13" s="100" t="s">
        <v>190</v>
      </c>
      <c r="D13" s="101"/>
      <c r="E13" s="102"/>
      <c r="F13" s="383" t="s">
        <v>329</v>
      </c>
      <c r="G13" s="3"/>
      <c r="H13" s="3"/>
      <c r="I13" s="102"/>
      <c r="J13" s="3"/>
      <c r="K13" s="3"/>
      <c r="L13" s="3"/>
      <c r="M13" s="3"/>
      <c r="N13" s="3"/>
      <c r="O13" s="3"/>
      <c r="P13" s="3"/>
      <c r="Q13" s="3"/>
    </row>
    <row r="14" spans="1:17" ht="13.5" customHeight="1" x14ac:dyDescent="0.15">
      <c r="A14" s="100" t="s">
        <v>134</v>
      </c>
      <c r="B14" s="102"/>
      <c r="C14" s="100" t="s">
        <v>339</v>
      </c>
      <c r="D14" s="101"/>
      <c r="E14" s="102"/>
      <c r="F14" s="100" t="s">
        <v>330</v>
      </c>
      <c r="G14" s="101"/>
      <c r="H14" s="101"/>
      <c r="I14" s="102"/>
      <c r="J14" s="3"/>
      <c r="K14" s="3"/>
      <c r="L14" s="3"/>
      <c r="M14" s="3"/>
      <c r="N14" s="3"/>
      <c r="O14" s="3"/>
      <c r="P14" s="3"/>
      <c r="Q14" s="3"/>
    </row>
    <row r="15" spans="1:17" ht="13.5" customHeight="1" x14ac:dyDescent="0.15">
      <c r="A15" s="100" t="s">
        <v>137</v>
      </c>
      <c r="B15" s="102"/>
      <c r="C15" s="100" t="s">
        <v>138</v>
      </c>
      <c r="D15" s="101"/>
      <c r="E15" s="102"/>
      <c r="F15" s="100" t="s">
        <v>331</v>
      </c>
      <c r="G15" s="101"/>
      <c r="H15" s="101"/>
      <c r="I15" s="102"/>
      <c r="J15" s="505"/>
      <c r="K15" s="505"/>
      <c r="L15" s="505"/>
      <c r="M15" s="505"/>
      <c r="N15" s="505"/>
      <c r="O15" s="505"/>
      <c r="P15" s="505"/>
      <c r="Q15" s="505"/>
    </row>
    <row r="16" spans="1:17" ht="18" customHeight="1" x14ac:dyDescent="0.15">
      <c r="A16" s="505"/>
      <c r="B16" s="505"/>
      <c r="C16" s="505"/>
      <c r="D16" s="505"/>
      <c r="E16" s="505"/>
      <c r="F16" s="505"/>
      <c r="G16" s="505"/>
      <c r="H16" s="505"/>
      <c r="I16" s="505"/>
      <c r="J16" s="506"/>
      <c r="K16" s="506"/>
      <c r="L16" s="506"/>
      <c r="M16" s="506"/>
      <c r="N16" s="506"/>
      <c r="O16" s="506"/>
      <c r="P16" s="506"/>
      <c r="Q16" s="506"/>
    </row>
    <row r="17" spans="1:17" ht="18" customHeight="1" x14ac:dyDescent="0.15">
      <c r="A17" s="506"/>
      <c r="B17" s="506"/>
      <c r="C17" s="506"/>
      <c r="D17" s="506"/>
      <c r="E17" s="506"/>
      <c r="F17" s="506"/>
      <c r="G17" s="506"/>
      <c r="H17" s="506"/>
      <c r="I17" s="506"/>
      <c r="J17" s="506"/>
      <c r="K17" s="506"/>
      <c r="L17" s="506"/>
      <c r="M17" s="506"/>
      <c r="N17" s="506"/>
      <c r="O17" s="506"/>
      <c r="P17" s="506"/>
      <c r="Q17" s="506"/>
    </row>
    <row r="18" spans="1:17" ht="18" customHeight="1" x14ac:dyDescent="0.15">
      <c r="A18" s="506"/>
      <c r="B18" s="507"/>
      <c r="C18" s="506"/>
      <c r="D18" s="507"/>
      <c r="E18" s="507"/>
      <c r="F18" s="507"/>
      <c r="G18" s="507"/>
      <c r="H18" s="507"/>
      <c r="I18" s="507"/>
      <c r="J18" s="507"/>
      <c r="K18" s="507"/>
      <c r="L18" s="507"/>
      <c r="M18" s="507"/>
      <c r="N18" s="507"/>
      <c r="O18" s="507"/>
      <c r="P18" s="507"/>
      <c r="Q18" s="507"/>
    </row>
    <row r="19" spans="1:17" ht="18" customHeight="1" x14ac:dyDescent="0.15">
      <c r="A19" s="506"/>
      <c r="B19" s="507"/>
      <c r="C19" s="506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</row>
    <row r="20" spans="1:17" ht="18" customHeight="1" x14ac:dyDescent="0.15">
      <c r="A20" s="506" t="s">
        <v>162</v>
      </c>
      <c r="B20" s="507"/>
      <c r="C20" s="506"/>
      <c r="D20" s="507"/>
      <c r="E20" s="507"/>
      <c r="F20" s="507"/>
      <c r="G20" s="507"/>
      <c r="H20" s="507"/>
      <c r="I20" s="507" t="s">
        <v>2</v>
      </c>
      <c r="J20" s="507"/>
      <c r="K20" s="507"/>
      <c r="L20" s="507"/>
      <c r="M20" s="507"/>
      <c r="N20" s="507"/>
      <c r="O20" s="507"/>
      <c r="P20" s="507"/>
      <c r="Q20" s="507"/>
    </row>
    <row r="21" spans="1:17" ht="18" customHeight="1" x14ac:dyDescent="0.15">
      <c r="A21" s="506"/>
      <c r="B21" s="507"/>
      <c r="C21" s="506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</row>
    <row r="22" spans="1:17" ht="18" customHeight="1" x14ac:dyDescent="0.15">
      <c r="A22" s="506"/>
      <c r="B22" s="507"/>
      <c r="C22" s="506"/>
      <c r="D22" s="507"/>
      <c r="E22" s="507"/>
      <c r="F22" s="507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</row>
    <row r="23" spans="1:17" ht="18" customHeight="1" x14ac:dyDescent="0.15">
      <c r="A23" s="506"/>
      <c r="B23" s="507"/>
      <c r="C23" s="506"/>
      <c r="D23" s="507"/>
      <c r="E23" s="507"/>
      <c r="F23" s="507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</row>
    <row r="24" spans="1:17" ht="18" customHeight="1" x14ac:dyDescent="0.15">
      <c r="A24" s="506"/>
      <c r="B24" s="507"/>
      <c r="C24" s="506"/>
      <c r="D24" s="507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</row>
    <row r="25" spans="1:17" ht="18" customHeight="1" x14ac:dyDescent="0.15">
      <c r="A25" s="506" t="s">
        <v>163</v>
      </c>
      <c r="B25" s="507"/>
      <c r="C25" s="506"/>
      <c r="D25" s="507"/>
      <c r="E25" s="507"/>
      <c r="F25" s="507"/>
      <c r="G25" s="507"/>
      <c r="H25" s="507"/>
      <c r="I25" s="507" t="s">
        <v>2</v>
      </c>
      <c r="J25" s="507"/>
      <c r="K25" s="507"/>
      <c r="L25" s="507"/>
      <c r="M25" s="507"/>
      <c r="N25" s="507"/>
      <c r="O25" s="507"/>
      <c r="P25" s="507"/>
      <c r="Q25" s="507"/>
    </row>
    <row r="26" spans="1:17" ht="18" customHeight="1" x14ac:dyDescent="0.15">
      <c r="A26" s="506"/>
      <c r="B26" s="507"/>
      <c r="C26" s="506"/>
      <c r="D26" s="507"/>
      <c r="E26" s="507"/>
      <c r="F26" s="507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</row>
    <row r="27" spans="1:17" ht="18" customHeight="1" x14ac:dyDescent="0.15">
      <c r="A27" s="506"/>
      <c r="B27" s="507"/>
      <c r="C27" s="506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</row>
    <row r="28" spans="1:17" ht="18" customHeight="1" x14ac:dyDescent="0.15">
      <c r="A28" s="506"/>
      <c r="B28" s="507"/>
      <c r="C28" s="506"/>
      <c r="D28" s="507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</row>
    <row r="29" spans="1:17" ht="18" customHeight="1" x14ac:dyDescent="0.15">
      <c r="A29" s="508" t="s">
        <v>302</v>
      </c>
      <c r="B29" s="507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</row>
    <row r="30" spans="1:17" ht="18" customHeight="1" x14ac:dyDescent="0.15">
      <c r="A30" s="508" t="s">
        <v>46</v>
      </c>
      <c r="B30" s="507"/>
      <c r="C30" s="507"/>
      <c r="D30" s="507"/>
      <c r="E30" s="507"/>
      <c r="F30" s="507"/>
      <c r="G30" s="507"/>
      <c r="H30" s="507"/>
      <c r="I30" s="507" t="s">
        <v>2</v>
      </c>
      <c r="J30" s="507"/>
      <c r="K30" s="507"/>
      <c r="L30" s="507"/>
      <c r="M30" s="507"/>
      <c r="N30" s="507"/>
      <c r="O30" s="507"/>
      <c r="P30" s="507"/>
      <c r="Q30" s="507"/>
    </row>
    <row r="31" spans="1:17" ht="18" customHeight="1" x14ac:dyDescent="0.15">
      <c r="A31" s="508"/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</row>
    <row r="32" spans="1:17" ht="18" customHeight="1" x14ac:dyDescent="0.15">
      <c r="A32" s="508"/>
      <c r="B32" s="507"/>
      <c r="C32" s="507"/>
      <c r="D32" s="507"/>
      <c r="E32" s="507"/>
      <c r="F32" s="507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</row>
    <row r="33" spans="1:17" ht="18" customHeight="1" x14ac:dyDescent="0.15">
      <c r="A33" s="508"/>
      <c r="B33" s="507"/>
      <c r="C33" s="507"/>
      <c r="D33" s="507"/>
      <c r="E33" s="507"/>
      <c r="F33" s="507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</row>
    <row r="34" spans="1:17" ht="18" customHeight="1" x14ac:dyDescent="0.15">
      <c r="A34" s="508"/>
      <c r="B34" s="507"/>
      <c r="C34" s="507"/>
      <c r="D34" s="507"/>
      <c r="E34" s="507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</row>
    <row r="35" spans="1:17" ht="18" customHeight="1" x14ac:dyDescent="0.15">
      <c r="A35" s="506" t="s">
        <v>353</v>
      </c>
      <c r="B35" s="507"/>
      <c r="C35" s="507"/>
      <c r="D35" s="507"/>
      <c r="E35" s="507"/>
      <c r="F35" s="507"/>
      <c r="G35" s="507"/>
      <c r="H35" s="507"/>
      <c r="I35" s="507" t="s">
        <v>2</v>
      </c>
      <c r="J35" s="507"/>
      <c r="K35" s="507"/>
      <c r="L35" s="507"/>
      <c r="M35" s="507"/>
      <c r="N35" s="507"/>
      <c r="O35" s="507"/>
      <c r="P35" s="507"/>
      <c r="Q35" s="507"/>
    </row>
    <row r="36" spans="1:17" ht="18" customHeight="1" x14ac:dyDescent="0.15">
      <c r="A36" s="506"/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</row>
    <row r="37" spans="1:17" ht="18" customHeight="1" x14ac:dyDescent="0.15">
      <c r="A37" s="506"/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</row>
    <row r="38" spans="1:17" ht="18" customHeight="1" x14ac:dyDescent="0.15">
      <c r="A38" s="506"/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</row>
    <row r="39" spans="1:17" ht="18" customHeight="1" x14ac:dyDescent="0.15">
      <c r="A39" s="508"/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</row>
    <row r="40" spans="1:17" ht="18" customHeight="1" x14ac:dyDescent="0.15">
      <c r="A40" s="506" t="s">
        <v>304</v>
      </c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</row>
    <row r="41" spans="1:17" ht="18" customHeight="1" x14ac:dyDescent="0.15">
      <c r="A41" s="506"/>
      <c r="B41" s="507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</row>
    <row r="42" spans="1:17" ht="18" customHeight="1" x14ac:dyDescent="0.15">
      <c r="A42" s="506"/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</row>
    <row r="43" spans="1:17" ht="18" customHeight="1" x14ac:dyDescent="0.15">
      <c r="A43" s="506"/>
      <c r="B43" s="507"/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</row>
    <row r="44" spans="1:17" ht="18" customHeight="1" x14ac:dyDescent="0.15">
      <c r="A44" s="506"/>
      <c r="B44" s="507"/>
      <c r="C44" s="507"/>
      <c r="D44" s="507"/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</row>
    <row r="45" spans="1:17" ht="18" customHeight="1" x14ac:dyDescent="0.15">
      <c r="A45" s="506" t="s">
        <v>303</v>
      </c>
      <c r="B45" s="507"/>
      <c r="C45" s="507"/>
      <c r="D45" s="507"/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</row>
    <row r="46" spans="1:17" ht="18" customHeight="1" x14ac:dyDescent="0.15">
      <c r="A46" s="506"/>
      <c r="B46" s="507"/>
      <c r="C46" s="507"/>
      <c r="D46" s="507"/>
      <c r="E46" s="507"/>
      <c r="F46" s="507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</row>
    <row r="47" spans="1:17" ht="18" customHeight="1" x14ac:dyDescent="0.15">
      <c r="A47" s="506"/>
      <c r="B47" s="507"/>
      <c r="C47" s="507"/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</row>
    <row r="48" spans="1:17" ht="18" customHeight="1" x14ac:dyDescent="0.15">
      <c r="A48" s="506"/>
      <c r="B48" s="507"/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</row>
    <row r="49" spans="1:17" ht="18" customHeight="1" x14ac:dyDescent="0.15">
      <c r="A49" s="506"/>
      <c r="B49" s="507"/>
      <c r="C49" s="507"/>
      <c r="D49" s="507"/>
      <c r="E49" s="507"/>
      <c r="F49" s="507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</row>
    <row r="50" spans="1:17" ht="18" customHeight="1" x14ac:dyDescent="0.15">
      <c r="A50" s="506"/>
      <c r="B50" s="507"/>
      <c r="C50" s="507"/>
      <c r="D50" s="507"/>
      <c r="E50" s="507"/>
      <c r="F50" s="507"/>
      <c r="G50" s="507"/>
      <c r="H50" s="507"/>
      <c r="I50" s="507"/>
      <c r="J50" s="507"/>
      <c r="K50" s="507"/>
      <c r="L50" s="507"/>
      <c r="M50" s="507"/>
      <c r="N50" s="507"/>
      <c r="O50" s="507"/>
      <c r="P50" s="507"/>
      <c r="Q50" s="507"/>
    </row>
    <row r="51" spans="1:17" ht="18" customHeight="1" x14ac:dyDescent="0.15">
      <c r="A51" s="507"/>
      <c r="B51" s="507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</row>
    <row r="52" spans="1:17" ht="13.5" customHeight="1" x14ac:dyDescent="0.15">
      <c r="A52" s="509"/>
      <c r="B52" s="510" t="s">
        <v>1</v>
      </c>
      <c r="C52" s="510"/>
      <c r="D52" s="510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09"/>
      <c r="Q52" s="509"/>
    </row>
    <row r="53" spans="1:17" ht="13.5" customHeight="1" x14ac:dyDescent="0.15">
      <c r="A53" s="504"/>
      <c r="B53" s="504"/>
      <c r="C53" s="504" t="s">
        <v>343</v>
      </c>
      <c r="D53" s="504"/>
      <c r="E53" s="504"/>
      <c r="F53" s="504"/>
      <c r="G53" s="504"/>
      <c r="H53" s="504"/>
      <c r="I53" s="511"/>
      <c r="J53" s="504"/>
      <c r="K53" s="504"/>
      <c r="L53" s="504"/>
      <c r="M53" s="504"/>
      <c r="N53" s="504"/>
      <c r="O53" s="504"/>
      <c r="P53" s="504"/>
      <c r="Q53" s="504"/>
    </row>
    <row r="54" spans="1:17" x14ac:dyDescent="0.15">
      <c r="A54" s="504"/>
      <c r="B54" s="504"/>
      <c r="C54" s="504" t="s">
        <v>344</v>
      </c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</row>
    <row r="55" spans="1:17" ht="3" customHeight="1" x14ac:dyDescent="0.15"/>
  </sheetData>
  <mergeCells count="1">
    <mergeCell ref="B52:D52"/>
  </mergeCells>
  <phoneticPr fontId="6"/>
  <pageMargins left="0.39370078740157483" right="0" top="0.39370078740157483" bottom="0.39370078740157483" header="0.51181102362204722" footer="0.35433070866141736"/>
  <pageSetup paperSize="9" scale="9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7028-5D68-4256-9B7D-11A02388AE63}">
  <sheetPr>
    <pageSetUpPr fitToPage="1"/>
  </sheetPr>
  <dimension ref="A1:IT43"/>
  <sheetViews>
    <sheetView topLeftCell="A16" workbookViewId="0"/>
  </sheetViews>
  <sheetFormatPr defaultColWidth="9" defaultRowHeight="13.5" x14ac:dyDescent="0.15"/>
  <cols>
    <col min="1" max="1" width="3.625" style="9" customWidth="1"/>
    <col min="2" max="2" width="3.125" style="9" customWidth="1"/>
    <col min="3" max="3" width="3" style="19" customWidth="1"/>
    <col min="4" max="4" width="3.375" style="19" customWidth="1"/>
    <col min="5" max="5" width="10" style="9" customWidth="1"/>
    <col min="6" max="6" width="10.875" style="9" customWidth="1"/>
    <col min="7" max="7" width="9.125" style="9" customWidth="1"/>
    <col min="8" max="8" width="2.75" style="9" customWidth="1"/>
    <col min="9" max="9" width="3.375" style="9" customWidth="1"/>
    <col min="10" max="10" width="11.625" style="9" customWidth="1"/>
    <col min="11" max="11" width="9" style="9"/>
    <col min="12" max="12" width="12" style="9" customWidth="1"/>
    <col min="13" max="13" width="2.75" style="9" customWidth="1"/>
    <col min="14" max="14" width="3.375" style="9" customWidth="1"/>
    <col min="15" max="15" width="15.125" style="9" customWidth="1"/>
    <col min="16" max="16" width="5.125" style="9" customWidth="1"/>
    <col min="17" max="17" width="4.5" style="9" customWidth="1"/>
    <col min="18" max="18" width="9.75" style="58" customWidth="1"/>
    <col min="19" max="19" width="4.5" style="59" customWidth="1"/>
    <col min="20" max="20" width="8.875" style="59" customWidth="1"/>
    <col min="21" max="254" width="9" style="9"/>
    <col min="255" max="16384" width="9" style="5"/>
  </cols>
  <sheetData>
    <row r="1" spans="1:20" ht="18.75" x14ac:dyDescent="0.15">
      <c r="B1" s="407" t="s">
        <v>285</v>
      </c>
      <c r="C1" s="408"/>
      <c r="D1" s="408"/>
      <c r="E1" s="408"/>
      <c r="F1" s="408"/>
      <c r="G1" s="408"/>
      <c r="H1" s="408"/>
      <c r="I1" s="408"/>
      <c r="J1" s="408"/>
      <c r="K1" s="120"/>
      <c r="L1" s="121"/>
      <c r="M1" s="120"/>
      <c r="N1" s="122"/>
      <c r="O1" s="120"/>
      <c r="P1" s="10"/>
      <c r="Q1" s="409">
        <v>45438</v>
      </c>
      <c r="R1" s="409"/>
      <c r="S1" s="409"/>
      <c r="T1" s="394" t="s">
        <v>332</v>
      </c>
    </row>
    <row r="2" spans="1:20" ht="14.25" thickBot="1" x14ac:dyDescent="0.2">
      <c r="B2" s="11"/>
      <c r="C2" s="410"/>
      <c r="D2" s="410"/>
      <c r="E2" s="410"/>
      <c r="F2" s="410"/>
      <c r="G2" s="410"/>
      <c r="H2" s="76"/>
      <c r="I2" s="76"/>
      <c r="J2" s="76"/>
      <c r="K2" s="76"/>
      <c r="L2" s="411"/>
      <c r="M2" s="412"/>
      <c r="N2" s="412"/>
      <c r="O2" s="412"/>
      <c r="P2" s="412"/>
      <c r="Q2" s="412"/>
      <c r="R2" s="412"/>
      <c r="S2" s="412"/>
      <c r="T2" s="412"/>
    </row>
    <row r="3" spans="1:20" x14ac:dyDescent="0.15">
      <c r="A3" s="13"/>
      <c r="B3" s="413" t="s">
        <v>140</v>
      </c>
      <c r="C3" s="414"/>
      <c r="D3" s="414"/>
      <c r="E3" s="414"/>
      <c r="F3" s="414"/>
      <c r="G3" s="415"/>
      <c r="H3" s="418" t="s">
        <v>54</v>
      </c>
      <c r="I3" s="413"/>
      <c r="J3" s="413"/>
      <c r="K3" s="413"/>
      <c r="L3" s="419"/>
      <c r="M3" s="420" t="s">
        <v>55</v>
      </c>
      <c r="N3" s="421"/>
      <c r="O3" s="422"/>
      <c r="P3" s="418" t="s">
        <v>56</v>
      </c>
      <c r="Q3" s="413"/>
      <c r="R3" s="413"/>
      <c r="S3" s="413"/>
      <c r="T3" s="413"/>
    </row>
    <row r="4" spans="1:20" x14ac:dyDescent="0.15">
      <c r="A4" s="13"/>
      <c r="B4" s="416"/>
      <c r="C4" s="416"/>
      <c r="D4" s="416"/>
      <c r="E4" s="416"/>
      <c r="F4" s="416"/>
      <c r="G4" s="417"/>
      <c r="H4" s="420"/>
      <c r="I4" s="421"/>
      <c r="J4" s="421"/>
      <c r="K4" s="421"/>
      <c r="L4" s="422"/>
      <c r="M4" s="420"/>
      <c r="N4" s="421"/>
      <c r="O4" s="422"/>
      <c r="P4" s="420"/>
      <c r="Q4" s="421"/>
      <c r="R4" s="421"/>
      <c r="S4" s="421"/>
      <c r="T4" s="421"/>
    </row>
    <row r="5" spans="1:20" x14ac:dyDescent="0.15">
      <c r="A5" s="13"/>
      <c r="B5" s="426" t="s">
        <v>139</v>
      </c>
      <c r="C5" s="426"/>
      <c r="D5" s="426"/>
      <c r="E5" s="426"/>
      <c r="F5" s="426"/>
      <c r="G5" s="427"/>
      <c r="H5" s="428" t="s">
        <v>57</v>
      </c>
      <c r="I5" s="426"/>
      <c r="J5" s="426"/>
      <c r="K5" s="426"/>
      <c r="L5" s="427"/>
      <c r="M5" s="423"/>
      <c r="N5" s="424"/>
      <c r="O5" s="425"/>
      <c r="P5" s="423"/>
      <c r="Q5" s="424"/>
      <c r="R5" s="424"/>
      <c r="S5" s="424"/>
      <c r="T5" s="424"/>
    </row>
    <row r="6" spans="1:20" ht="14.25" thickBot="1" x14ac:dyDescent="0.2">
      <c r="A6" s="13"/>
      <c r="B6" s="119" t="s">
        <v>58</v>
      </c>
      <c r="C6" s="14" t="s">
        <v>59</v>
      </c>
      <c r="D6" s="118" t="s">
        <v>60</v>
      </c>
      <c r="E6" s="15" t="s">
        <v>61</v>
      </c>
      <c r="F6" s="433" t="s">
        <v>62</v>
      </c>
      <c r="G6" s="434"/>
      <c r="H6" s="14" t="s">
        <v>59</v>
      </c>
      <c r="I6" s="118" t="s">
        <v>60</v>
      </c>
      <c r="J6" s="15" t="s">
        <v>61</v>
      </c>
      <c r="K6" s="433" t="s">
        <v>62</v>
      </c>
      <c r="L6" s="434"/>
      <c r="M6" s="14" t="s">
        <v>59</v>
      </c>
      <c r="N6" s="118" t="s">
        <v>60</v>
      </c>
      <c r="O6" s="15" t="s">
        <v>63</v>
      </c>
      <c r="P6" s="435" t="s">
        <v>64</v>
      </c>
      <c r="Q6" s="435"/>
      <c r="R6" s="435"/>
      <c r="S6" s="435"/>
      <c r="T6" s="435"/>
    </row>
    <row r="7" spans="1:20" ht="14.25" thickBot="1" x14ac:dyDescent="0.2">
      <c r="A7" s="13"/>
      <c r="B7" s="16">
        <v>23</v>
      </c>
      <c r="C7" s="16">
        <v>4</v>
      </c>
      <c r="D7" s="17"/>
      <c r="E7" s="18"/>
      <c r="F7" s="19"/>
      <c r="G7" s="19"/>
      <c r="H7" s="20">
        <v>4</v>
      </c>
      <c r="J7" s="123"/>
      <c r="K7" s="124"/>
      <c r="M7" s="18">
        <v>4</v>
      </c>
      <c r="N7" s="38"/>
      <c r="O7" s="21" t="s">
        <v>66</v>
      </c>
      <c r="P7" s="430" t="s">
        <v>247</v>
      </c>
      <c r="Q7" s="431"/>
      <c r="R7" s="431"/>
      <c r="S7" s="431"/>
      <c r="T7" s="432"/>
    </row>
    <row r="8" spans="1:20" ht="14.25" thickBot="1" x14ac:dyDescent="0.2">
      <c r="A8" s="13"/>
      <c r="B8" s="16"/>
      <c r="C8" s="16"/>
      <c r="D8" s="17"/>
      <c r="E8" s="18"/>
      <c r="F8" s="19"/>
      <c r="G8" s="22"/>
      <c r="H8" s="18"/>
      <c r="I8" s="23"/>
      <c r="J8" s="24"/>
      <c r="K8" s="25"/>
      <c r="L8" s="26"/>
      <c r="M8" s="18"/>
      <c r="N8" s="17"/>
      <c r="O8" s="27"/>
      <c r="P8" s="28"/>
      <c r="Q8" s="387" t="s">
        <v>248</v>
      </c>
      <c r="R8" s="386"/>
      <c r="S8" s="388" t="s">
        <v>249</v>
      </c>
      <c r="T8" s="386"/>
    </row>
    <row r="9" spans="1:20" x14ac:dyDescent="0.15">
      <c r="A9" s="13"/>
      <c r="B9" s="16"/>
      <c r="C9" s="16">
        <v>5</v>
      </c>
      <c r="D9" s="17"/>
      <c r="E9" s="39"/>
      <c r="F9" s="19"/>
      <c r="G9" s="38"/>
      <c r="H9" s="18">
        <v>5</v>
      </c>
      <c r="I9" s="23">
        <v>21</v>
      </c>
      <c r="J9" s="24" t="s">
        <v>67</v>
      </c>
      <c r="K9" s="29"/>
      <c r="L9" s="30"/>
      <c r="M9" s="18"/>
      <c r="N9" s="31"/>
      <c r="O9" s="32"/>
      <c r="P9" s="28" t="s">
        <v>98</v>
      </c>
      <c r="Q9" s="387">
        <v>45018</v>
      </c>
      <c r="R9" s="386" t="s">
        <v>177</v>
      </c>
      <c r="S9" s="388">
        <v>45060</v>
      </c>
      <c r="T9" s="386" t="s">
        <v>217</v>
      </c>
    </row>
    <row r="10" spans="1:20" x14ac:dyDescent="0.15">
      <c r="A10" s="13"/>
      <c r="B10" s="16"/>
      <c r="D10" s="35"/>
      <c r="E10" s="41"/>
      <c r="H10" s="36"/>
      <c r="I10" s="23">
        <v>27</v>
      </c>
      <c r="J10" s="24" t="s">
        <v>141</v>
      </c>
      <c r="K10" s="29" t="s">
        <v>142</v>
      </c>
      <c r="M10" s="18"/>
      <c r="N10" s="31"/>
      <c r="O10" s="27"/>
      <c r="P10" s="33" t="s">
        <v>99</v>
      </c>
      <c r="Q10" s="127">
        <v>45053</v>
      </c>
      <c r="R10" s="34" t="s">
        <v>176</v>
      </c>
      <c r="S10" s="127">
        <v>45095</v>
      </c>
      <c r="T10" s="34" t="s">
        <v>217</v>
      </c>
    </row>
    <row r="11" spans="1:20" x14ac:dyDescent="0.15">
      <c r="A11" s="13"/>
      <c r="B11" s="16"/>
      <c r="C11" s="16">
        <v>6</v>
      </c>
      <c r="D11" s="38">
        <v>3</v>
      </c>
      <c r="E11" s="39" t="s">
        <v>143</v>
      </c>
      <c r="F11" s="416" t="s">
        <v>144</v>
      </c>
      <c r="G11" s="417"/>
      <c r="H11" s="18">
        <v>6</v>
      </c>
      <c r="I11" s="37"/>
      <c r="J11" s="24"/>
      <c r="K11" s="29"/>
      <c r="M11" s="18"/>
      <c r="N11" s="35"/>
      <c r="O11" s="40"/>
      <c r="P11" s="33" t="s">
        <v>100</v>
      </c>
      <c r="Q11" s="127">
        <v>45025</v>
      </c>
      <c r="R11" s="34" t="s">
        <v>176</v>
      </c>
      <c r="S11" s="127">
        <v>45116</v>
      </c>
      <c r="T11" s="34" t="s">
        <v>177</v>
      </c>
    </row>
    <row r="12" spans="1:20" x14ac:dyDescent="0.15">
      <c r="A12" s="13"/>
      <c r="B12" s="16"/>
      <c r="C12" s="16"/>
      <c r="D12" s="17"/>
      <c r="E12" s="41" t="s">
        <v>69</v>
      </c>
      <c r="F12" s="19" t="s">
        <v>70</v>
      </c>
      <c r="G12" s="17"/>
      <c r="H12" s="36"/>
      <c r="I12" s="42"/>
      <c r="J12" s="24"/>
      <c r="K12" s="29"/>
      <c r="M12" s="18"/>
      <c r="N12" s="31"/>
      <c r="O12" s="40"/>
      <c r="P12" s="33" t="s">
        <v>101</v>
      </c>
      <c r="Q12" s="127">
        <v>45067</v>
      </c>
      <c r="R12" s="377" t="s">
        <v>214</v>
      </c>
      <c r="S12" s="127">
        <v>45102</v>
      </c>
      <c r="T12" s="34" t="s">
        <v>176</v>
      </c>
    </row>
    <row r="13" spans="1:20" x14ac:dyDescent="0.15">
      <c r="A13" s="13"/>
      <c r="B13" s="16"/>
      <c r="C13" s="16"/>
      <c r="D13" s="38"/>
      <c r="E13" s="41"/>
      <c r="F13" s="19"/>
      <c r="G13" s="38"/>
      <c r="H13" s="36">
        <v>7</v>
      </c>
      <c r="I13" s="37"/>
      <c r="J13" s="36"/>
      <c r="M13" s="18">
        <v>7</v>
      </c>
      <c r="N13" s="23">
        <v>9</v>
      </c>
      <c r="O13" s="46" t="s">
        <v>71</v>
      </c>
      <c r="P13" s="33" t="s">
        <v>102</v>
      </c>
      <c r="Q13" s="127">
        <v>45017</v>
      </c>
      <c r="R13" s="34" t="s">
        <v>179</v>
      </c>
      <c r="S13" s="128">
        <v>45094</v>
      </c>
      <c r="T13" s="43" t="s">
        <v>218</v>
      </c>
    </row>
    <row r="14" spans="1:20" x14ac:dyDescent="0.15">
      <c r="A14" s="13"/>
      <c r="B14" s="16"/>
      <c r="C14" s="16"/>
      <c r="D14" s="17"/>
      <c r="E14" s="41"/>
      <c r="F14" s="19"/>
      <c r="G14" s="17"/>
      <c r="H14" s="18">
        <v>8</v>
      </c>
      <c r="I14" s="23">
        <v>26</v>
      </c>
      <c r="J14" s="39" t="s">
        <v>72</v>
      </c>
      <c r="K14" s="29" t="s">
        <v>73</v>
      </c>
      <c r="L14" s="30"/>
      <c r="M14" s="18"/>
      <c r="N14" s="42"/>
      <c r="O14" s="46"/>
      <c r="P14" s="33" t="s">
        <v>103</v>
      </c>
      <c r="Q14" s="127">
        <v>45038</v>
      </c>
      <c r="R14" s="34" t="s">
        <v>179</v>
      </c>
      <c r="S14" s="127">
        <v>45087</v>
      </c>
      <c r="T14" s="34" t="s">
        <v>176</v>
      </c>
    </row>
    <row r="15" spans="1:20" x14ac:dyDescent="0.15">
      <c r="A15" s="13"/>
      <c r="B15" s="16"/>
      <c r="C15" s="16"/>
      <c r="D15" s="44"/>
      <c r="E15" s="36"/>
      <c r="F15" s="19"/>
      <c r="G15" s="38"/>
      <c r="H15" s="36"/>
      <c r="I15" s="19">
        <v>30</v>
      </c>
      <c r="J15" s="18" t="s">
        <v>68</v>
      </c>
      <c r="K15" s="416" t="s">
        <v>74</v>
      </c>
      <c r="L15" s="417"/>
      <c r="M15" s="18"/>
      <c r="N15" s="45"/>
      <c r="O15" s="40"/>
      <c r="P15" s="33" t="s">
        <v>131</v>
      </c>
      <c r="Q15" s="127">
        <v>45031</v>
      </c>
      <c r="R15" s="34" t="s">
        <v>216</v>
      </c>
      <c r="S15" s="127">
        <v>45066</v>
      </c>
      <c r="T15" s="34" t="s">
        <v>216</v>
      </c>
    </row>
    <row r="16" spans="1:20" x14ac:dyDescent="0.15">
      <c r="A16" s="13"/>
      <c r="B16" s="16"/>
      <c r="C16" s="16">
        <v>9</v>
      </c>
      <c r="D16" s="23">
        <v>9</v>
      </c>
      <c r="E16" s="39" t="s">
        <v>143</v>
      </c>
      <c r="F16" s="416" t="s">
        <v>74</v>
      </c>
      <c r="G16" s="417"/>
      <c r="H16" s="36"/>
      <c r="I16" s="38"/>
      <c r="J16" s="18"/>
      <c r="K16" s="29" t="s">
        <v>78</v>
      </c>
      <c r="L16" s="30"/>
      <c r="M16" s="18">
        <v>9</v>
      </c>
      <c r="N16" s="38">
        <v>2</v>
      </c>
      <c r="O16" s="54" t="s">
        <v>79</v>
      </c>
      <c r="P16" s="33" t="s">
        <v>131</v>
      </c>
      <c r="Q16" s="127">
        <v>45052</v>
      </c>
      <c r="R16" s="34" t="s">
        <v>179</v>
      </c>
      <c r="S16" s="127"/>
      <c r="T16" s="34"/>
    </row>
    <row r="17" spans="1:20" x14ac:dyDescent="0.15">
      <c r="A17" s="13"/>
      <c r="B17" s="16"/>
      <c r="C17" s="16"/>
      <c r="D17" s="42"/>
      <c r="E17" s="41" t="s">
        <v>69</v>
      </c>
      <c r="F17" s="19" t="s">
        <v>75</v>
      </c>
      <c r="G17" s="38"/>
      <c r="H17" s="18"/>
      <c r="I17" s="38"/>
      <c r="J17" s="18"/>
      <c r="K17" s="29"/>
      <c r="L17" s="30"/>
      <c r="M17" s="18"/>
      <c r="N17" s="38"/>
      <c r="O17" s="40"/>
      <c r="P17" s="33" t="s">
        <v>53</v>
      </c>
      <c r="Q17" s="127">
        <v>45017</v>
      </c>
      <c r="R17" s="34" t="s">
        <v>179</v>
      </c>
      <c r="S17" s="127">
        <v>45073</v>
      </c>
      <c r="T17" s="34" t="s">
        <v>176</v>
      </c>
    </row>
    <row r="18" spans="1:20" x14ac:dyDescent="0.15">
      <c r="A18" s="13"/>
      <c r="B18" s="16"/>
      <c r="D18" s="35"/>
      <c r="E18" s="41"/>
      <c r="F18" s="19"/>
      <c r="G18" s="38" t="s">
        <v>77</v>
      </c>
      <c r="H18" s="18">
        <v>9</v>
      </c>
      <c r="I18" s="38">
        <v>30</v>
      </c>
      <c r="J18" s="18" t="s">
        <v>76</v>
      </c>
      <c r="K18" s="29"/>
      <c r="M18" s="18"/>
      <c r="N18" s="38"/>
      <c r="O18" s="27"/>
      <c r="P18" s="33" t="s">
        <v>53</v>
      </c>
      <c r="Q18" s="47">
        <v>45045</v>
      </c>
      <c r="R18" s="34" t="s">
        <v>179</v>
      </c>
      <c r="S18" s="128">
        <v>45171</v>
      </c>
      <c r="T18" s="48" t="s">
        <v>219</v>
      </c>
    </row>
    <row r="19" spans="1:20" ht="14.25" thickBot="1" x14ac:dyDescent="0.2">
      <c r="A19" s="56"/>
      <c r="B19" s="16"/>
      <c r="C19" s="16">
        <v>10</v>
      </c>
      <c r="D19" s="57"/>
      <c r="E19" s="39"/>
      <c r="F19" s="19"/>
      <c r="G19" s="38"/>
      <c r="H19" s="18"/>
      <c r="I19" s="38"/>
      <c r="J19" s="18"/>
      <c r="K19" s="29"/>
      <c r="M19" s="18"/>
      <c r="N19" s="38"/>
      <c r="O19" s="27"/>
      <c r="P19" s="49">
        <v>70</v>
      </c>
      <c r="Q19" s="50">
        <v>45043</v>
      </c>
      <c r="R19" s="51" t="s">
        <v>215</v>
      </c>
      <c r="S19" s="52"/>
      <c r="T19" s="53"/>
    </row>
    <row r="20" spans="1:20" ht="14.25" thickBot="1" x14ac:dyDescent="0.2">
      <c r="A20" s="429"/>
      <c r="B20" s="16"/>
      <c r="C20" s="16"/>
      <c r="D20" s="42"/>
      <c r="E20" s="41"/>
      <c r="F20" s="19"/>
      <c r="G20" s="38"/>
      <c r="H20" s="18"/>
      <c r="I20" s="17"/>
      <c r="J20" s="130"/>
      <c r="K20" s="29"/>
      <c r="L20" s="30"/>
      <c r="M20" s="18"/>
      <c r="N20" s="17"/>
      <c r="O20" s="32"/>
      <c r="P20" s="129" t="s">
        <v>80</v>
      </c>
      <c r="Q20" s="67" t="s">
        <v>191</v>
      </c>
      <c r="R20" s="55"/>
      <c r="S20" s="66" t="s">
        <v>220</v>
      </c>
      <c r="T20" s="55"/>
    </row>
    <row r="21" spans="1:20" x14ac:dyDescent="0.15">
      <c r="A21" s="429"/>
      <c r="B21" s="16"/>
      <c r="C21" s="16"/>
      <c r="D21" s="42"/>
      <c r="E21" s="18"/>
      <c r="F21" s="19"/>
      <c r="G21" s="38"/>
      <c r="H21" s="18">
        <v>10</v>
      </c>
      <c r="I21" s="38">
        <v>7</v>
      </c>
      <c r="J21" s="18" t="s">
        <v>68</v>
      </c>
      <c r="K21" s="29" t="s">
        <v>274</v>
      </c>
      <c r="L21" s="30"/>
      <c r="M21" s="18">
        <v>11</v>
      </c>
      <c r="N21" s="38">
        <v>4</v>
      </c>
      <c r="O21" s="63" t="s">
        <v>83</v>
      </c>
      <c r="P21" s="12"/>
      <c r="Q21" s="385"/>
      <c r="R21" s="127"/>
      <c r="S21" s="12"/>
      <c r="T21" s="389"/>
    </row>
    <row r="22" spans="1:20" x14ac:dyDescent="0.15">
      <c r="A22" s="429"/>
      <c r="B22" s="60"/>
      <c r="C22" s="16">
        <v>11</v>
      </c>
      <c r="D22" s="57">
        <v>11</v>
      </c>
      <c r="E22" s="39" t="s">
        <v>143</v>
      </c>
      <c r="F22" s="19" t="s">
        <v>81</v>
      </c>
      <c r="G22" s="61"/>
      <c r="H22" s="36"/>
      <c r="J22" s="36"/>
      <c r="L22" s="30"/>
      <c r="M22" s="18"/>
      <c r="N22" s="38">
        <v>23</v>
      </c>
      <c r="O22" s="62" t="s">
        <v>82</v>
      </c>
      <c r="P22" s="126"/>
      <c r="Q22" s="385"/>
      <c r="R22" s="127"/>
      <c r="S22" s="12"/>
      <c r="T22" s="390"/>
    </row>
    <row r="23" spans="1:20" x14ac:dyDescent="0.15">
      <c r="A23" s="429"/>
      <c r="B23" s="60"/>
      <c r="C23" s="16"/>
      <c r="D23" s="42"/>
      <c r="E23" s="41" t="s">
        <v>69</v>
      </c>
      <c r="F23" s="19" t="s">
        <v>104</v>
      </c>
      <c r="H23" s="18"/>
      <c r="I23" s="44"/>
      <c r="J23" s="18"/>
      <c r="K23" s="29"/>
      <c r="L23" s="30"/>
      <c r="M23" s="18"/>
      <c r="N23" s="38"/>
      <c r="O23" s="62"/>
      <c r="P23" s="12"/>
      <c r="Q23" s="385"/>
      <c r="R23" s="127"/>
      <c r="S23" s="141"/>
      <c r="T23" s="390"/>
    </row>
    <row r="24" spans="1:20" x14ac:dyDescent="0.15">
      <c r="A24" s="131"/>
      <c r="B24" s="60"/>
      <c r="C24" s="16"/>
      <c r="D24" s="42"/>
      <c r="E24" s="41"/>
      <c r="F24" s="19"/>
      <c r="G24" s="38"/>
      <c r="H24" s="18"/>
      <c r="I24" s="38"/>
      <c r="J24" s="18"/>
      <c r="K24" s="29"/>
      <c r="L24" s="30"/>
      <c r="M24" s="18"/>
      <c r="N24" s="38">
        <v>25</v>
      </c>
      <c r="O24" s="132" t="s">
        <v>192</v>
      </c>
      <c r="P24" s="19"/>
      <c r="Q24" s="385"/>
      <c r="R24" s="127"/>
      <c r="S24" s="12"/>
      <c r="T24" s="390"/>
    </row>
    <row r="25" spans="1:20" x14ac:dyDescent="0.15">
      <c r="A25" s="131"/>
      <c r="B25" s="60"/>
      <c r="C25" s="16"/>
      <c r="D25" s="42"/>
      <c r="E25" s="18"/>
      <c r="F25" s="19"/>
      <c r="G25" s="38"/>
      <c r="H25" s="18">
        <v>12</v>
      </c>
      <c r="I25" s="38">
        <v>31</v>
      </c>
      <c r="J25" s="18" t="s">
        <v>85</v>
      </c>
      <c r="K25" s="29"/>
      <c r="L25" s="30"/>
      <c r="M25" s="18"/>
      <c r="N25" s="23">
        <v>26</v>
      </c>
      <c r="O25" s="132" t="s">
        <v>193</v>
      </c>
      <c r="P25" s="19"/>
      <c r="Q25" s="385"/>
      <c r="R25" s="127"/>
      <c r="S25" s="141"/>
      <c r="T25" s="390"/>
    </row>
    <row r="26" spans="1:20" x14ac:dyDescent="0.15">
      <c r="B26" s="60"/>
      <c r="D26" s="35"/>
      <c r="E26" s="36"/>
      <c r="G26" s="38"/>
      <c r="H26" s="18"/>
      <c r="I26" s="17"/>
      <c r="J26" s="18"/>
      <c r="K26" s="29"/>
      <c r="L26" s="30"/>
      <c r="M26" s="18"/>
      <c r="N26" s="23"/>
      <c r="O26" s="62"/>
      <c r="P26" s="19"/>
      <c r="Q26" s="385"/>
      <c r="R26" s="127"/>
      <c r="S26" s="141"/>
      <c r="T26" s="390"/>
    </row>
    <row r="27" spans="1:20" x14ac:dyDescent="0.15">
      <c r="B27" s="60">
        <v>24</v>
      </c>
      <c r="C27" s="16">
        <v>1</v>
      </c>
      <c r="D27" s="23"/>
      <c r="E27" s="39"/>
      <c r="F27" s="19"/>
      <c r="G27" s="133"/>
      <c r="H27" s="18">
        <v>1</v>
      </c>
      <c r="I27" s="38">
        <v>21</v>
      </c>
      <c r="J27" s="18" t="s">
        <v>68</v>
      </c>
      <c r="K27" s="29" t="s">
        <v>84</v>
      </c>
      <c r="L27" s="30"/>
      <c r="M27" s="18"/>
      <c r="N27" s="17"/>
      <c r="O27" s="62"/>
      <c r="P27" s="19"/>
      <c r="Q27" s="385"/>
      <c r="R27" s="127"/>
      <c r="S27" s="141"/>
      <c r="T27" s="390"/>
    </row>
    <row r="28" spans="1:20" x14ac:dyDescent="0.15">
      <c r="B28" s="60"/>
      <c r="C28" s="16"/>
      <c r="D28" s="42"/>
      <c r="E28" s="39"/>
      <c r="F28" s="19"/>
      <c r="G28" s="38"/>
      <c r="H28" s="18">
        <v>1</v>
      </c>
      <c r="I28" s="38">
        <v>28</v>
      </c>
      <c r="J28" s="39" t="s">
        <v>72</v>
      </c>
      <c r="K28" s="29" t="s">
        <v>194</v>
      </c>
      <c r="L28" s="30"/>
      <c r="M28" s="18"/>
      <c r="N28" s="42"/>
      <c r="O28" s="27"/>
      <c r="P28" s="69"/>
      <c r="Q28" s="385"/>
      <c r="R28" s="127"/>
      <c r="S28" s="141"/>
      <c r="T28" s="390"/>
    </row>
    <row r="29" spans="1:20" x14ac:dyDescent="0.15">
      <c r="B29" s="60"/>
      <c r="C29" s="16"/>
      <c r="D29" s="42"/>
      <c r="E29" s="41"/>
      <c r="F29" s="19"/>
      <c r="G29" s="38"/>
      <c r="H29" s="18"/>
      <c r="I29" s="44"/>
      <c r="J29" s="18"/>
      <c r="K29" s="134"/>
      <c r="L29" s="64"/>
      <c r="M29" s="18"/>
      <c r="N29" s="38"/>
      <c r="O29" s="40"/>
      <c r="P29" s="29"/>
      <c r="Q29" s="29" t="s">
        <v>286</v>
      </c>
      <c r="R29" s="68"/>
      <c r="S29" s="69"/>
      <c r="T29" s="71"/>
    </row>
    <row r="30" spans="1:20" x14ac:dyDescent="0.15">
      <c r="B30" s="60"/>
      <c r="C30" s="16">
        <v>2</v>
      </c>
      <c r="D30" s="23">
        <v>3</v>
      </c>
      <c r="E30" s="39" t="s">
        <v>143</v>
      </c>
      <c r="F30" s="19" t="s">
        <v>86</v>
      </c>
      <c r="G30" s="38"/>
      <c r="H30" s="18">
        <v>2</v>
      </c>
      <c r="I30" s="117"/>
      <c r="J30" s="18"/>
      <c r="K30" s="29"/>
      <c r="L30" s="30"/>
      <c r="M30" s="18"/>
      <c r="N30" s="65"/>
      <c r="O30" s="62"/>
      <c r="P30" s="69"/>
      <c r="Q30" s="29"/>
      <c r="R30" s="137" t="s">
        <v>181</v>
      </c>
      <c r="S30" s="137"/>
      <c r="T30" s="392"/>
    </row>
    <row r="31" spans="1:20" x14ac:dyDescent="0.15">
      <c r="B31" s="60"/>
      <c r="C31" s="16"/>
      <c r="D31" s="57"/>
      <c r="E31" s="41" t="s">
        <v>69</v>
      </c>
      <c r="F31" s="19" t="s">
        <v>87</v>
      </c>
      <c r="G31" s="38"/>
      <c r="H31" s="18"/>
      <c r="I31" s="44"/>
      <c r="J31" s="18"/>
      <c r="K31" s="29"/>
      <c r="L31" s="30"/>
      <c r="M31" s="18"/>
      <c r="N31" s="38"/>
      <c r="O31" s="46"/>
      <c r="P31" s="29"/>
      <c r="Q31" s="29"/>
      <c r="R31" s="403" t="s">
        <v>287</v>
      </c>
      <c r="T31" s="71"/>
    </row>
    <row r="32" spans="1:20" x14ac:dyDescent="0.15">
      <c r="B32" s="60"/>
      <c r="C32" s="16"/>
      <c r="D32" s="57"/>
      <c r="E32" s="41"/>
      <c r="F32" s="19" t="s">
        <v>106</v>
      </c>
      <c r="G32" s="38"/>
      <c r="H32" s="18"/>
      <c r="I32" s="44"/>
      <c r="J32" s="18"/>
      <c r="K32" s="29"/>
      <c r="L32" s="30"/>
      <c r="M32" s="18"/>
      <c r="N32" s="38"/>
      <c r="O32" s="46"/>
      <c r="P32" s="29"/>
      <c r="Q32" s="29"/>
      <c r="R32" s="402" t="s">
        <v>288</v>
      </c>
      <c r="S32" s="69"/>
      <c r="T32" s="71"/>
    </row>
    <row r="33" spans="2:20" x14ac:dyDescent="0.15">
      <c r="B33" s="60"/>
      <c r="D33" s="31"/>
      <c r="E33" s="36"/>
      <c r="H33" s="18"/>
      <c r="I33" s="38">
        <v>29</v>
      </c>
      <c r="J33" s="18" t="s">
        <v>88</v>
      </c>
      <c r="K33" s="29"/>
      <c r="L33" s="29"/>
      <c r="M33" s="135"/>
      <c r="N33" s="136"/>
      <c r="O33" s="62"/>
      <c r="P33" s="69"/>
      <c r="Q33" s="29"/>
      <c r="R33" s="399" t="s">
        <v>289</v>
      </c>
      <c r="S33" s="137"/>
      <c r="T33" s="392"/>
    </row>
    <row r="34" spans="2:20" x14ac:dyDescent="0.15">
      <c r="B34" s="60"/>
      <c r="C34" s="16">
        <v>3</v>
      </c>
      <c r="D34" s="57">
        <v>9</v>
      </c>
      <c r="E34" s="39" t="s">
        <v>143</v>
      </c>
      <c r="F34" s="19" t="s">
        <v>195</v>
      </c>
      <c r="G34" s="38"/>
      <c r="H34" s="18">
        <v>3</v>
      </c>
      <c r="I34" s="117"/>
      <c r="J34" s="18" t="s">
        <v>68</v>
      </c>
      <c r="K34" s="29" t="s">
        <v>196</v>
      </c>
      <c r="L34" s="29"/>
      <c r="M34" s="18"/>
      <c r="N34" s="117"/>
      <c r="O34" s="62"/>
      <c r="P34" s="69"/>
      <c r="Q34" s="29"/>
      <c r="R34" s="127"/>
      <c r="S34" s="137"/>
      <c r="T34" s="392"/>
    </row>
    <row r="35" spans="2:20" x14ac:dyDescent="0.15">
      <c r="B35" s="60"/>
      <c r="C35" s="72"/>
      <c r="D35" s="73"/>
      <c r="E35" s="41" t="s">
        <v>69</v>
      </c>
      <c r="F35" s="125"/>
      <c r="G35" s="38" t="s">
        <v>89</v>
      </c>
      <c r="H35" s="18"/>
      <c r="I35" s="38"/>
      <c r="J35" s="39"/>
      <c r="K35" s="29"/>
      <c r="L35" s="26"/>
      <c r="M35" s="18">
        <v>1</v>
      </c>
      <c r="N35" s="38">
        <v>22</v>
      </c>
      <c r="O35" s="27" t="s">
        <v>90</v>
      </c>
      <c r="P35" s="69"/>
      <c r="Q35" s="29"/>
      <c r="R35" s="127"/>
      <c r="S35" s="137"/>
      <c r="T35" s="392"/>
    </row>
    <row r="36" spans="2:20" x14ac:dyDescent="0.15">
      <c r="B36" s="60"/>
      <c r="C36" s="16"/>
      <c r="D36" s="73"/>
      <c r="E36" s="16"/>
      <c r="F36" s="125" t="s">
        <v>197</v>
      </c>
      <c r="G36" s="38"/>
      <c r="H36" s="18">
        <v>3</v>
      </c>
      <c r="I36" s="19">
        <v>16</v>
      </c>
      <c r="J36" s="24" t="s">
        <v>91</v>
      </c>
      <c r="K36" s="29" t="s">
        <v>92</v>
      </c>
      <c r="M36" s="18"/>
      <c r="N36" s="26"/>
      <c r="O36" s="27"/>
      <c r="P36" s="69"/>
      <c r="Q36" s="29" t="s">
        <v>291</v>
      </c>
      <c r="R36" s="126"/>
      <c r="S36" s="138"/>
      <c r="T36" s="392"/>
    </row>
    <row r="37" spans="2:20" x14ac:dyDescent="0.15">
      <c r="B37" s="60"/>
      <c r="C37" s="72"/>
      <c r="D37" s="17"/>
      <c r="E37" s="36"/>
      <c r="G37" s="61"/>
      <c r="H37" s="18"/>
      <c r="I37" s="19"/>
      <c r="J37" s="41" t="s">
        <v>146</v>
      </c>
      <c r="K37" s="29"/>
      <c r="M37" s="18">
        <v>2</v>
      </c>
      <c r="N37" s="38">
        <v>3</v>
      </c>
      <c r="O37" s="74" t="s">
        <v>145</v>
      </c>
      <c r="P37" s="69"/>
      <c r="Q37" s="29"/>
      <c r="R37" s="137" t="s">
        <v>181</v>
      </c>
      <c r="S37" s="137"/>
      <c r="T37" s="392"/>
    </row>
    <row r="38" spans="2:20" x14ac:dyDescent="0.15">
      <c r="B38" s="60"/>
      <c r="C38" s="72"/>
      <c r="D38" s="17"/>
      <c r="E38" s="36"/>
      <c r="G38" s="61"/>
      <c r="H38" s="18">
        <v>3</v>
      </c>
      <c r="I38" s="31">
        <v>23</v>
      </c>
      <c r="J38" s="125" t="s">
        <v>93</v>
      </c>
      <c r="K38" s="75" t="s">
        <v>94</v>
      </c>
      <c r="L38" s="61"/>
      <c r="M38" s="16"/>
      <c r="N38" s="17" t="s">
        <v>107</v>
      </c>
      <c r="O38" s="46" t="s">
        <v>95</v>
      </c>
      <c r="P38" s="29"/>
      <c r="Q38" s="29"/>
      <c r="R38" s="403" t="s">
        <v>290</v>
      </c>
      <c r="S38" s="139"/>
      <c r="T38" s="70"/>
    </row>
    <row r="39" spans="2:20" x14ac:dyDescent="0.15">
      <c r="B39" s="60"/>
      <c r="C39" s="72"/>
      <c r="D39" s="17"/>
      <c r="E39" s="36"/>
      <c r="G39" s="61"/>
      <c r="H39" s="77"/>
      <c r="I39" s="78"/>
      <c r="J39" s="41" t="s">
        <v>146</v>
      </c>
      <c r="K39" s="79"/>
      <c r="L39" s="80"/>
      <c r="M39" s="18">
        <v>3</v>
      </c>
      <c r="N39" s="38">
        <v>2</v>
      </c>
      <c r="O39" s="342" t="s">
        <v>159</v>
      </c>
      <c r="P39" s="81"/>
      <c r="Q39" s="140"/>
      <c r="R39" s="125"/>
      <c r="T39" s="70"/>
    </row>
    <row r="40" spans="2:20" ht="14.25" thickBot="1" x14ac:dyDescent="0.2">
      <c r="B40" s="82"/>
      <c r="C40" s="83"/>
      <c r="D40" s="84"/>
      <c r="E40" s="85"/>
      <c r="F40" s="86"/>
      <c r="G40" s="87"/>
      <c r="H40" s="88"/>
      <c r="I40" s="89"/>
      <c r="J40" s="90"/>
      <c r="K40" s="91"/>
      <c r="L40" s="92"/>
      <c r="M40" s="93"/>
      <c r="N40" s="94"/>
      <c r="O40" s="95"/>
      <c r="P40" s="91"/>
      <c r="Q40" s="91"/>
      <c r="R40" s="96"/>
      <c r="S40" s="97"/>
      <c r="T40" s="98"/>
    </row>
    <row r="41" spans="2:20" x14ac:dyDescent="0.15">
      <c r="B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99"/>
      <c r="S41" s="76"/>
      <c r="T41" s="76"/>
    </row>
    <row r="42" spans="2:20" x14ac:dyDescent="0.15">
      <c r="I42" s="141"/>
    </row>
    <row r="43" spans="2:20" x14ac:dyDescent="0.15">
      <c r="T43" s="76"/>
    </row>
  </sheetData>
  <mergeCells count="18">
    <mergeCell ref="F16:G16"/>
    <mergeCell ref="A20:A23"/>
    <mergeCell ref="P7:T7"/>
    <mergeCell ref="K15:L15"/>
    <mergeCell ref="F6:G6"/>
    <mergeCell ref="K6:L6"/>
    <mergeCell ref="P6:T6"/>
    <mergeCell ref="F11:G11"/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</mergeCells>
  <phoneticPr fontId="6"/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99F2-5E34-4FC9-B240-4DE448F97EA7}">
  <sheetPr>
    <pageSetUpPr fitToPage="1"/>
  </sheetPr>
  <dimension ref="A1:L61"/>
  <sheetViews>
    <sheetView zoomScaleNormal="100" workbookViewId="0"/>
  </sheetViews>
  <sheetFormatPr defaultColWidth="9" defaultRowHeight="13.5" x14ac:dyDescent="0.15"/>
  <cols>
    <col min="1" max="1" width="2" style="5" customWidth="1"/>
    <col min="2" max="2" width="1.125" style="5" customWidth="1"/>
    <col min="3" max="4" width="2.5" style="5" customWidth="1"/>
    <col min="5" max="5" width="8.875" style="5" customWidth="1"/>
    <col min="6" max="6" width="11.625" style="5" customWidth="1"/>
    <col min="7" max="8" width="12.5" style="5" customWidth="1"/>
    <col min="9" max="9" width="8.375" style="5" customWidth="1"/>
    <col min="10" max="10" width="17.125" style="5" customWidth="1"/>
    <col min="11" max="11" width="8.25" style="5" customWidth="1"/>
    <col min="12" max="12" width="15.25" style="5" customWidth="1"/>
    <col min="13" max="16384" width="9" style="5"/>
  </cols>
  <sheetData>
    <row r="1" spans="1:12" x14ac:dyDescent="0.15">
      <c r="K1" s="143"/>
      <c r="L1" s="237" t="s">
        <v>251</v>
      </c>
    </row>
    <row r="2" spans="1:12" ht="14.25" x14ac:dyDescent="0.15">
      <c r="B2" s="438" t="s">
        <v>198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ht="17.25" x14ac:dyDescent="0.15">
      <c r="A3" s="235"/>
      <c r="B3" s="235"/>
      <c r="C3" s="235"/>
      <c r="D3" s="235"/>
      <c r="E3" s="235"/>
      <c r="F3" s="439" t="s">
        <v>348</v>
      </c>
      <c r="G3" s="439"/>
      <c r="H3" s="439"/>
      <c r="I3" s="439"/>
      <c r="J3" s="439"/>
      <c r="K3" s="143"/>
      <c r="L3" s="237"/>
    </row>
    <row r="4" spans="1:12" ht="14.25" x14ac:dyDescent="0.15">
      <c r="A4" s="236"/>
      <c r="B4" s="236"/>
      <c r="C4" s="236"/>
      <c r="D4" s="236"/>
      <c r="E4" s="236"/>
      <c r="F4" s="439"/>
      <c r="G4" s="439"/>
      <c r="H4" s="439"/>
      <c r="I4" s="439"/>
      <c r="J4" s="439"/>
      <c r="K4" s="143"/>
      <c r="L4" s="143"/>
    </row>
    <row r="5" spans="1:12" ht="17.25" x14ac:dyDescent="0.15">
      <c r="A5" s="235"/>
      <c r="B5" s="235"/>
      <c r="C5" s="235"/>
      <c r="D5" s="235"/>
      <c r="E5" s="235"/>
      <c r="G5" s="440" t="s">
        <v>199</v>
      </c>
      <c r="H5" s="441"/>
      <c r="I5" s="441"/>
      <c r="J5" s="441"/>
      <c r="K5" s="232"/>
      <c r="L5" s="143"/>
    </row>
    <row r="6" spans="1:12" ht="17.25" x14ac:dyDescent="0.15">
      <c r="A6" s="235"/>
      <c r="B6" s="235"/>
      <c r="C6" s="235"/>
      <c r="D6" s="235"/>
      <c r="E6" s="234"/>
      <c r="G6" s="233" t="s">
        <v>255</v>
      </c>
      <c r="H6" s="233"/>
      <c r="I6" s="233"/>
      <c r="J6" s="233"/>
      <c r="K6" s="232"/>
      <c r="L6" s="143"/>
    </row>
    <row r="7" spans="1:12" ht="10.9" customHeight="1" x14ac:dyDescent="0.15">
      <c r="A7" s="230"/>
      <c r="B7" s="230"/>
      <c r="C7" s="230"/>
      <c r="D7" s="230"/>
      <c r="E7" s="231"/>
      <c r="F7" s="230"/>
      <c r="G7" s="229"/>
      <c r="H7" s="229"/>
      <c r="I7" s="229"/>
      <c r="J7" s="229"/>
      <c r="K7" s="228"/>
      <c r="L7" s="227" t="s">
        <v>108</v>
      </c>
    </row>
    <row r="8" spans="1:12" x14ac:dyDescent="0.15">
      <c r="A8" s="162" t="s">
        <v>109</v>
      </c>
      <c r="B8" s="442" t="s">
        <v>110</v>
      </c>
      <c r="C8" s="442"/>
      <c r="D8" s="442"/>
      <c r="E8" s="443"/>
      <c r="F8" s="226" t="s">
        <v>246</v>
      </c>
      <c r="G8" s="226" t="s">
        <v>257</v>
      </c>
      <c r="H8" s="226" t="s">
        <v>350</v>
      </c>
      <c r="I8" s="442" t="s">
        <v>111</v>
      </c>
      <c r="J8" s="442"/>
      <c r="K8" s="444" t="s">
        <v>256</v>
      </c>
      <c r="L8" s="445"/>
    </row>
    <row r="9" spans="1:12" ht="16.149999999999999" customHeight="1" x14ac:dyDescent="0.15">
      <c r="A9" s="214" t="s">
        <v>112</v>
      </c>
      <c r="B9" s="180"/>
      <c r="C9" s="180"/>
      <c r="D9" s="180"/>
      <c r="E9" s="212"/>
      <c r="F9" s="208">
        <f>F10+F11+F16+F19+F20+F21+F22+F23+F24</f>
        <v>12281695</v>
      </c>
      <c r="G9" s="208">
        <f t="shared" ref="G9:H9" si="0">G10+G11+G16+G19+G20+G21+G22+G23+G24</f>
        <v>13438000</v>
      </c>
      <c r="H9" s="208">
        <f t="shared" si="0"/>
        <v>13471501</v>
      </c>
      <c r="I9" s="225"/>
      <c r="J9" s="224"/>
      <c r="K9" s="105"/>
      <c r="L9" s="106"/>
    </row>
    <row r="10" spans="1:12" ht="16.149999999999999" customHeight="1" x14ac:dyDescent="0.15">
      <c r="A10" s="223"/>
      <c r="B10" s="178" t="s">
        <v>113</v>
      </c>
      <c r="C10" s="178"/>
      <c r="D10" s="178"/>
      <c r="E10" s="222"/>
      <c r="F10" s="221">
        <v>60000</v>
      </c>
      <c r="G10" s="221">
        <v>80000</v>
      </c>
      <c r="H10" s="221">
        <v>80000</v>
      </c>
      <c r="I10" s="176" t="s">
        <v>200</v>
      </c>
      <c r="J10" s="175"/>
      <c r="K10" s="446" t="s">
        <v>223</v>
      </c>
      <c r="L10" s="447"/>
    </row>
    <row r="11" spans="1:12" ht="16.149999999999999" customHeight="1" x14ac:dyDescent="0.15">
      <c r="A11" s="220"/>
      <c r="B11" s="218" t="s">
        <v>114</v>
      </c>
      <c r="C11" s="180"/>
      <c r="D11" s="180"/>
      <c r="E11" s="212"/>
      <c r="F11" s="183">
        <f>SUM(F12:F15)</f>
        <v>3105000</v>
      </c>
      <c r="G11" s="183">
        <f>SUM(G12:G15)</f>
        <v>3176000</v>
      </c>
      <c r="H11" s="183">
        <f>SUM(H12:H15)</f>
        <v>3177000</v>
      </c>
      <c r="I11" s="169"/>
      <c r="J11" s="168"/>
      <c r="K11" s="107"/>
      <c r="L11" s="108"/>
    </row>
    <row r="12" spans="1:12" ht="16.149999999999999" customHeight="1" x14ac:dyDescent="0.15">
      <c r="A12" s="159"/>
      <c r="B12" s="173"/>
      <c r="C12" s="113" t="s">
        <v>115</v>
      </c>
      <c r="D12" s="113"/>
      <c r="E12" s="111"/>
      <c r="F12" s="172">
        <v>1308000</v>
      </c>
      <c r="G12" s="172">
        <v>1344000</v>
      </c>
      <c r="H12" s="172">
        <v>1344000</v>
      </c>
      <c r="I12" s="219" t="s">
        <v>212</v>
      </c>
      <c r="J12" s="175"/>
      <c r="K12" s="109"/>
      <c r="L12" s="108"/>
    </row>
    <row r="13" spans="1:12" ht="16.149999999999999" customHeight="1" x14ac:dyDescent="0.15">
      <c r="A13" s="159"/>
      <c r="B13" s="173"/>
      <c r="C13" s="107" t="s">
        <v>116</v>
      </c>
      <c r="D13" s="107"/>
      <c r="E13" s="106"/>
      <c r="F13" s="172">
        <v>1328000</v>
      </c>
      <c r="G13" s="172">
        <v>1369500</v>
      </c>
      <c r="H13" s="172">
        <v>1369500</v>
      </c>
      <c r="I13" s="213" t="s">
        <v>213</v>
      </c>
      <c r="J13" s="168"/>
      <c r="K13" s="107"/>
      <c r="L13" s="106"/>
    </row>
    <row r="14" spans="1:12" ht="16.149999999999999" customHeight="1" x14ac:dyDescent="0.15">
      <c r="A14" s="159"/>
      <c r="B14" s="173"/>
      <c r="C14" s="113" t="s">
        <v>117</v>
      </c>
      <c r="D14" s="113"/>
      <c r="E14" s="111"/>
      <c r="F14" s="172">
        <v>142000</v>
      </c>
      <c r="G14" s="172">
        <v>126500</v>
      </c>
      <c r="H14" s="172">
        <v>127500</v>
      </c>
      <c r="I14" s="448" t="s">
        <v>201</v>
      </c>
      <c r="J14" s="449"/>
      <c r="K14" s="107"/>
      <c r="L14" s="106"/>
    </row>
    <row r="15" spans="1:12" ht="16.149999999999999" customHeight="1" x14ac:dyDescent="0.15">
      <c r="A15" s="165"/>
      <c r="B15" s="171"/>
      <c r="C15" s="107" t="s">
        <v>118</v>
      </c>
      <c r="D15" s="174"/>
      <c r="E15" s="106"/>
      <c r="F15" s="172">
        <v>327000</v>
      </c>
      <c r="G15" s="172">
        <v>336000</v>
      </c>
      <c r="H15" s="172">
        <v>336000</v>
      </c>
      <c r="I15" s="213" t="s">
        <v>202</v>
      </c>
      <c r="J15" s="168"/>
      <c r="K15" s="109"/>
      <c r="L15" s="106"/>
    </row>
    <row r="16" spans="1:12" ht="16.149999999999999" customHeight="1" x14ac:dyDescent="0.15">
      <c r="A16" s="163"/>
      <c r="B16" s="218" t="s">
        <v>119</v>
      </c>
      <c r="C16" s="167"/>
      <c r="D16" s="167"/>
      <c r="E16" s="217"/>
      <c r="F16" s="216">
        <f>SUM(F17:F18)</f>
        <v>9367000</v>
      </c>
      <c r="G16" s="216">
        <f>SUM(G17:G18)</f>
        <v>10003000</v>
      </c>
      <c r="H16" s="216">
        <f>SUM(H17:H18)</f>
        <v>9937000</v>
      </c>
      <c r="I16" s="176"/>
      <c r="J16" s="175"/>
      <c r="K16" s="107"/>
      <c r="L16" s="106"/>
    </row>
    <row r="17" spans="1:12" ht="16.149999999999999" customHeight="1" x14ac:dyDescent="0.15">
      <c r="A17" s="159"/>
      <c r="B17" s="173"/>
      <c r="C17" s="107" t="s">
        <v>120</v>
      </c>
      <c r="D17" s="8"/>
      <c r="E17" s="199"/>
      <c r="F17" s="172">
        <v>8050000</v>
      </c>
      <c r="G17" s="172">
        <v>8540000</v>
      </c>
      <c r="H17" s="172">
        <v>8386000</v>
      </c>
      <c r="I17" s="169" t="s">
        <v>265</v>
      </c>
      <c r="J17" s="343" t="s">
        <v>209</v>
      </c>
      <c r="K17" s="110"/>
      <c r="L17" s="106"/>
    </row>
    <row r="18" spans="1:12" ht="16.149999999999999" customHeight="1" x14ac:dyDescent="0.15">
      <c r="A18" s="165"/>
      <c r="B18" s="171"/>
      <c r="C18" s="215" t="s">
        <v>121</v>
      </c>
      <c r="D18" s="215"/>
      <c r="E18" s="173"/>
      <c r="F18" s="172">
        <v>1317000</v>
      </c>
      <c r="G18" s="172">
        <v>1463000</v>
      </c>
      <c r="H18" s="172">
        <v>1551000</v>
      </c>
      <c r="I18" s="176" t="s">
        <v>266</v>
      </c>
      <c r="J18" s="175"/>
      <c r="K18" s="110"/>
      <c r="L18" s="106"/>
    </row>
    <row r="19" spans="1:12" ht="16.149999999999999" customHeight="1" x14ac:dyDescent="0.15">
      <c r="A19" s="214"/>
      <c r="B19" s="180" t="s">
        <v>122</v>
      </c>
      <c r="C19" s="180"/>
      <c r="D19" s="180"/>
      <c r="E19" s="212"/>
      <c r="F19" s="208">
        <v>563000</v>
      </c>
      <c r="G19" s="208">
        <v>540000</v>
      </c>
      <c r="H19" s="208">
        <v>568000</v>
      </c>
      <c r="I19" s="184" t="s">
        <v>264</v>
      </c>
      <c r="J19" s="168"/>
      <c r="K19" s="107"/>
      <c r="L19" s="106"/>
    </row>
    <row r="20" spans="1:12" ht="16.149999999999999" customHeight="1" x14ac:dyDescent="0.15">
      <c r="A20" s="187"/>
      <c r="B20" s="450" t="s">
        <v>123</v>
      </c>
      <c r="C20" s="450"/>
      <c r="D20" s="450"/>
      <c r="E20" s="451"/>
      <c r="F20" s="208">
        <v>0</v>
      </c>
      <c r="G20" s="208">
        <v>0</v>
      </c>
      <c r="H20" s="208">
        <v>0</v>
      </c>
      <c r="I20" s="213"/>
      <c r="J20" s="168"/>
      <c r="K20" s="109"/>
      <c r="L20" s="106"/>
    </row>
    <row r="21" spans="1:12" ht="16.149999999999999" customHeight="1" x14ac:dyDescent="0.15">
      <c r="A21" s="187"/>
      <c r="B21" s="378" t="s">
        <v>224</v>
      </c>
      <c r="C21" s="378"/>
      <c r="D21" s="378"/>
      <c r="E21" s="379"/>
      <c r="F21" s="208">
        <v>0</v>
      </c>
      <c r="G21" s="208">
        <v>1000</v>
      </c>
      <c r="H21" s="208">
        <v>0</v>
      </c>
      <c r="I21" s="213"/>
      <c r="J21" s="168"/>
      <c r="K21" s="107" t="s">
        <v>225</v>
      </c>
      <c r="L21" s="111"/>
    </row>
    <row r="22" spans="1:12" ht="16.149999999999999" customHeight="1" x14ac:dyDescent="0.15">
      <c r="A22" s="187"/>
      <c r="B22" s="450" t="s">
        <v>124</v>
      </c>
      <c r="C22" s="450"/>
      <c r="D22" s="450"/>
      <c r="E22" s="451"/>
      <c r="F22" s="177">
        <v>-1039500</v>
      </c>
      <c r="G22" s="177">
        <v>-560000</v>
      </c>
      <c r="H22" s="177">
        <v>-510000</v>
      </c>
      <c r="I22" s="213" t="s">
        <v>210</v>
      </c>
      <c r="J22" s="168"/>
      <c r="K22" s="107"/>
      <c r="L22" s="106"/>
    </row>
    <row r="23" spans="1:12" ht="16.149999999999999" customHeight="1" x14ac:dyDescent="0.15">
      <c r="A23" s="187"/>
      <c r="B23" s="450" t="s">
        <v>152</v>
      </c>
      <c r="C23" s="450"/>
      <c r="D23" s="450"/>
      <c r="E23" s="451"/>
      <c r="F23" s="177">
        <v>156000</v>
      </c>
      <c r="G23" s="177">
        <v>168000</v>
      </c>
      <c r="H23" s="177">
        <v>168000</v>
      </c>
      <c r="I23" s="213"/>
      <c r="J23" s="168"/>
      <c r="K23" s="107" t="s">
        <v>189</v>
      </c>
      <c r="L23" s="106"/>
    </row>
    <row r="24" spans="1:12" ht="16.149999999999999" customHeight="1" x14ac:dyDescent="0.15">
      <c r="A24" s="187"/>
      <c r="B24" s="180" t="s">
        <v>125</v>
      </c>
      <c r="C24" s="180"/>
      <c r="D24" s="180"/>
      <c r="E24" s="212"/>
      <c r="F24" s="208">
        <v>70195</v>
      </c>
      <c r="G24" s="208">
        <v>30000</v>
      </c>
      <c r="H24" s="208">
        <v>51501</v>
      </c>
      <c r="I24" s="169" t="s">
        <v>164</v>
      </c>
      <c r="J24" s="168"/>
      <c r="K24" s="107"/>
      <c r="L24" s="106"/>
    </row>
    <row r="25" spans="1:12" ht="11.45" customHeight="1" x14ac:dyDescent="0.15">
      <c r="A25" s="169"/>
      <c r="B25" s="202"/>
      <c r="C25" s="202"/>
      <c r="D25" s="202"/>
      <c r="E25" s="180"/>
      <c r="F25" s="211"/>
      <c r="G25" s="211"/>
      <c r="H25" s="211"/>
      <c r="I25" s="169"/>
      <c r="J25" s="169"/>
      <c r="K25" s="107"/>
      <c r="L25" s="107"/>
    </row>
    <row r="26" spans="1:12" ht="16.149999999999999" customHeight="1" x14ac:dyDescent="0.15">
      <c r="A26" s="210" t="s">
        <v>126</v>
      </c>
      <c r="B26" s="170"/>
      <c r="C26" s="170"/>
      <c r="D26" s="170"/>
      <c r="E26" s="209"/>
      <c r="F26" s="208">
        <f>F27+F31</f>
        <v>12084205</v>
      </c>
      <c r="G26" s="208">
        <f>G27+G31</f>
        <v>12040244</v>
      </c>
      <c r="H26" s="208">
        <f>H27+H31</f>
        <v>13569764</v>
      </c>
      <c r="I26" s="207"/>
      <c r="J26" s="206"/>
      <c r="K26" s="105"/>
      <c r="L26" s="106"/>
    </row>
    <row r="27" spans="1:12" ht="16.149999999999999" customHeight="1" x14ac:dyDescent="0.15">
      <c r="A27" s="205"/>
      <c r="B27" s="204" t="s">
        <v>3</v>
      </c>
      <c r="C27" s="203"/>
      <c r="D27" s="202"/>
      <c r="E27" s="201"/>
      <c r="F27" s="182">
        <f>SUM(F28:F30)</f>
        <v>8363185</v>
      </c>
      <c r="G27" s="183">
        <f>SUM(G28:G30)</f>
        <v>8030000</v>
      </c>
      <c r="H27" s="183">
        <f>SUM(H28:H30)</f>
        <v>8259020</v>
      </c>
      <c r="I27" s="187"/>
      <c r="J27" s="175"/>
      <c r="K27" s="105"/>
      <c r="L27" s="106"/>
    </row>
    <row r="28" spans="1:12" ht="16.149999999999999" customHeight="1" x14ac:dyDescent="0.15">
      <c r="A28" s="159"/>
      <c r="B28" s="173"/>
      <c r="C28" s="200" t="s">
        <v>120</v>
      </c>
      <c r="D28" s="8"/>
      <c r="E28" s="199"/>
      <c r="F28" s="172">
        <v>6578800</v>
      </c>
      <c r="G28" s="172">
        <v>6776000</v>
      </c>
      <c r="H28" s="172">
        <v>6951830</v>
      </c>
      <c r="I28" s="169" t="s">
        <v>245</v>
      </c>
      <c r="J28" s="196"/>
      <c r="K28" s="110"/>
      <c r="L28" s="106"/>
    </row>
    <row r="29" spans="1:12" ht="16.149999999999999" customHeight="1" x14ac:dyDescent="0.15">
      <c r="A29" s="159"/>
      <c r="B29" s="173"/>
      <c r="C29" s="200" t="s">
        <v>121</v>
      </c>
      <c r="D29" s="8"/>
      <c r="E29" s="199"/>
      <c r="F29" s="172">
        <v>1315500</v>
      </c>
      <c r="G29" s="172">
        <v>1111000</v>
      </c>
      <c r="H29" s="172">
        <v>1184890</v>
      </c>
      <c r="I29" s="176"/>
      <c r="J29" s="196"/>
      <c r="K29" s="110"/>
      <c r="L29" s="106"/>
    </row>
    <row r="30" spans="1:12" ht="16.149999999999999" customHeight="1" x14ac:dyDescent="0.15">
      <c r="A30" s="159"/>
      <c r="B30" s="188"/>
      <c r="C30" s="198" t="s">
        <v>151</v>
      </c>
      <c r="D30" s="198"/>
      <c r="E30" s="171"/>
      <c r="F30" s="197">
        <v>468885</v>
      </c>
      <c r="G30" s="197">
        <v>143000</v>
      </c>
      <c r="H30" s="197">
        <v>122300</v>
      </c>
      <c r="I30" s="187"/>
      <c r="J30" s="196"/>
      <c r="K30" s="110"/>
      <c r="L30" s="112"/>
    </row>
    <row r="31" spans="1:12" ht="16.149999999999999" customHeight="1" x14ac:dyDescent="0.15">
      <c r="A31" s="159"/>
      <c r="B31" s="195" t="s">
        <v>4</v>
      </c>
      <c r="C31" s="195"/>
      <c r="D31" s="195"/>
      <c r="E31" s="194"/>
      <c r="F31" s="183">
        <f t="shared" ref="F31" si="1">SUM(F32:F48)</f>
        <v>3721020</v>
      </c>
      <c r="G31" s="183">
        <f>SUM(G32:G48)</f>
        <v>4010244</v>
      </c>
      <c r="H31" s="183">
        <f>SUM(H32:H48)</f>
        <v>5310744</v>
      </c>
      <c r="I31" s="169"/>
      <c r="J31" s="168"/>
      <c r="K31" s="105"/>
      <c r="L31" s="106"/>
    </row>
    <row r="32" spans="1:12" ht="16.149999999999999" customHeight="1" x14ac:dyDescent="0.15">
      <c r="A32" s="159"/>
      <c r="B32" s="188"/>
      <c r="C32" s="187" t="s">
        <v>5</v>
      </c>
      <c r="D32" s="169"/>
      <c r="E32" s="186"/>
      <c r="F32" s="193">
        <v>1064914</v>
      </c>
      <c r="G32" s="193">
        <v>1096444</v>
      </c>
      <c r="H32" s="193">
        <v>1096444</v>
      </c>
      <c r="I32" s="169"/>
      <c r="J32" s="168"/>
      <c r="K32" s="114"/>
      <c r="L32" s="106"/>
    </row>
    <row r="33" spans="1:12" ht="16.149999999999999" customHeight="1" x14ac:dyDescent="0.15">
      <c r="A33" s="159"/>
      <c r="B33" s="188"/>
      <c r="C33" s="187" t="s">
        <v>226</v>
      </c>
      <c r="D33" s="169"/>
      <c r="E33" s="186"/>
      <c r="F33" s="172">
        <v>441000</v>
      </c>
      <c r="G33" s="172">
        <v>500000</v>
      </c>
      <c r="H33" s="172">
        <v>739300</v>
      </c>
      <c r="I33" s="187"/>
      <c r="J33" s="175"/>
      <c r="K33" s="114"/>
      <c r="L33" s="106"/>
    </row>
    <row r="34" spans="1:12" ht="16.149999999999999" customHeight="1" x14ac:dyDescent="0.15">
      <c r="A34" s="159"/>
      <c r="B34" s="188"/>
      <c r="C34" s="187" t="s">
        <v>227</v>
      </c>
      <c r="D34" s="169"/>
      <c r="E34" s="186"/>
      <c r="F34" s="172">
        <v>371300</v>
      </c>
      <c r="G34" s="172">
        <v>380000</v>
      </c>
      <c r="H34" s="172">
        <v>647358</v>
      </c>
      <c r="I34" s="185" t="s">
        <v>258</v>
      </c>
      <c r="J34" s="191"/>
      <c r="K34" s="110"/>
      <c r="L34" s="112"/>
    </row>
    <row r="35" spans="1:12" ht="16.149999999999999" customHeight="1" x14ac:dyDescent="0.15">
      <c r="A35" s="159"/>
      <c r="B35" s="188"/>
      <c r="C35" s="187" t="s">
        <v>228</v>
      </c>
      <c r="D35" s="176"/>
      <c r="E35" s="186"/>
      <c r="F35" s="172">
        <v>69375</v>
      </c>
      <c r="G35" s="172">
        <v>0</v>
      </c>
      <c r="H35" s="172">
        <v>0</v>
      </c>
      <c r="I35" s="192" t="s">
        <v>267</v>
      </c>
      <c r="J35" s="191"/>
      <c r="K35" s="110"/>
      <c r="L35" s="112"/>
    </row>
    <row r="36" spans="1:12" ht="16.149999999999999" customHeight="1" x14ac:dyDescent="0.15">
      <c r="A36" s="159"/>
      <c r="B36" s="188"/>
      <c r="C36" s="176" t="s">
        <v>229</v>
      </c>
      <c r="D36" s="169"/>
      <c r="E36" s="190"/>
      <c r="F36" s="172">
        <v>83710</v>
      </c>
      <c r="G36" s="172">
        <v>100000</v>
      </c>
      <c r="H36" s="172">
        <v>86625</v>
      </c>
      <c r="I36" s="166" t="s">
        <v>268</v>
      </c>
      <c r="J36" s="189"/>
      <c r="K36" s="114"/>
      <c r="L36" s="112"/>
    </row>
    <row r="37" spans="1:12" ht="16.149999999999999" customHeight="1" x14ac:dyDescent="0.15">
      <c r="A37" s="159"/>
      <c r="B37" s="188"/>
      <c r="C37" s="187" t="s">
        <v>230</v>
      </c>
      <c r="D37" s="169"/>
      <c r="E37" s="186"/>
      <c r="F37" s="172">
        <v>101795</v>
      </c>
      <c r="G37" s="172">
        <v>120000</v>
      </c>
      <c r="H37" s="172">
        <v>69350</v>
      </c>
      <c r="I37" s="169" t="s">
        <v>231</v>
      </c>
      <c r="J37" s="168"/>
      <c r="K37" s="114"/>
      <c r="L37" s="112"/>
    </row>
    <row r="38" spans="1:12" ht="16.149999999999999" customHeight="1" x14ac:dyDescent="0.15">
      <c r="A38" s="159"/>
      <c r="B38" s="173"/>
      <c r="C38" s="174" t="s">
        <v>232</v>
      </c>
      <c r="D38" s="107"/>
      <c r="E38" s="106"/>
      <c r="F38" s="172">
        <v>652800</v>
      </c>
      <c r="G38" s="172">
        <v>652800</v>
      </c>
      <c r="H38" s="172">
        <v>600000</v>
      </c>
      <c r="I38" s="184" t="s">
        <v>233</v>
      </c>
      <c r="J38" s="168"/>
      <c r="K38" s="114"/>
      <c r="L38" s="112"/>
    </row>
    <row r="39" spans="1:12" ht="16.149999999999999" customHeight="1" x14ac:dyDescent="0.15">
      <c r="A39" s="159"/>
      <c r="B39" s="173"/>
      <c r="C39" s="174" t="s">
        <v>234</v>
      </c>
      <c r="D39" s="107"/>
      <c r="E39" s="106"/>
      <c r="F39" s="172">
        <v>113112</v>
      </c>
      <c r="G39" s="172">
        <v>120000</v>
      </c>
      <c r="H39" s="172">
        <v>173486</v>
      </c>
      <c r="I39" s="184"/>
      <c r="J39" s="181"/>
      <c r="K39" s="115"/>
      <c r="L39" s="116"/>
    </row>
    <row r="40" spans="1:12" ht="16.149999999999999" customHeight="1" x14ac:dyDescent="0.15">
      <c r="A40" s="159"/>
      <c r="B40" s="173"/>
      <c r="C40" s="174" t="s">
        <v>235</v>
      </c>
      <c r="D40" s="107"/>
      <c r="E40" s="106"/>
      <c r="F40" s="172">
        <v>39170</v>
      </c>
      <c r="G40" s="172">
        <v>40000</v>
      </c>
      <c r="H40" s="172">
        <v>12751</v>
      </c>
      <c r="I40" s="184" t="s">
        <v>236</v>
      </c>
      <c r="J40" s="181"/>
      <c r="K40" s="115"/>
      <c r="L40" s="116"/>
    </row>
    <row r="41" spans="1:12" ht="16.149999999999999" customHeight="1" x14ac:dyDescent="0.15">
      <c r="A41" s="159"/>
      <c r="B41" s="173"/>
      <c r="C41" s="174" t="s">
        <v>237</v>
      </c>
      <c r="D41" s="107"/>
      <c r="E41" s="106"/>
      <c r="F41" s="172">
        <v>10000</v>
      </c>
      <c r="G41" s="172">
        <v>10000</v>
      </c>
      <c r="H41" s="172">
        <v>33285</v>
      </c>
      <c r="I41" s="184" t="s">
        <v>269</v>
      </c>
      <c r="J41" s="181"/>
      <c r="K41" s="115"/>
      <c r="L41" s="116"/>
    </row>
    <row r="42" spans="1:12" ht="16.149999999999999" customHeight="1" x14ac:dyDescent="0.15">
      <c r="A42" s="159"/>
      <c r="B42" s="173"/>
      <c r="C42" s="174" t="s">
        <v>238</v>
      </c>
      <c r="D42" s="107"/>
      <c r="E42" s="106"/>
      <c r="F42" s="172">
        <v>104797</v>
      </c>
      <c r="G42" s="172">
        <v>150000</v>
      </c>
      <c r="H42" s="172">
        <v>219704</v>
      </c>
      <c r="I42" s="184" t="s">
        <v>239</v>
      </c>
      <c r="J42" s="181"/>
      <c r="K42" s="115"/>
      <c r="L42" s="116"/>
    </row>
    <row r="43" spans="1:12" ht="16.149999999999999" customHeight="1" x14ac:dyDescent="0.15">
      <c r="A43" s="159"/>
      <c r="B43" s="173"/>
      <c r="C43" s="174" t="s">
        <v>240</v>
      </c>
      <c r="D43" s="107"/>
      <c r="E43" s="106"/>
      <c r="F43" s="172">
        <v>355000</v>
      </c>
      <c r="G43" s="172">
        <v>355000</v>
      </c>
      <c r="H43" s="172">
        <v>377249</v>
      </c>
      <c r="I43" s="164" t="s">
        <v>161</v>
      </c>
      <c r="J43" s="181"/>
      <c r="K43" s="115"/>
      <c r="L43" s="116"/>
    </row>
    <row r="44" spans="1:12" ht="16.149999999999999" customHeight="1" x14ac:dyDescent="0.15">
      <c r="A44" s="159"/>
      <c r="B44" s="173"/>
      <c r="C44" s="174" t="s">
        <v>241</v>
      </c>
      <c r="D44" s="107"/>
      <c r="E44" s="106"/>
      <c r="F44" s="172">
        <v>66000</v>
      </c>
      <c r="G44" s="172">
        <v>66000</v>
      </c>
      <c r="H44" s="172">
        <v>95242</v>
      </c>
      <c r="I44" s="184" t="s">
        <v>259</v>
      </c>
      <c r="J44" s="181"/>
      <c r="K44" s="115"/>
      <c r="L44" s="116"/>
    </row>
    <row r="45" spans="1:12" ht="16.149999999999999" customHeight="1" x14ac:dyDescent="0.15">
      <c r="A45" s="159"/>
      <c r="B45" s="173"/>
      <c r="C45" s="174" t="s">
        <v>263</v>
      </c>
      <c r="D45" s="107"/>
      <c r="E45" s="106"/>
      <c r="F45" s="172">
        <v>197047</v>
      </c>
      <c r="G45" s="172">
        <v>200000</v>
      </c>
      <c r="H45" s="172">
        <v>70000</v>
      </c>
      <c r="I45" s="184"/>
      <c r="J45" s="181"/>
      <c r="K45" s="115"/>
      <c r="L45" s="116"/>
    </row>
    <row r="46" spans="1:12" ht="16.149999999999999" customHeight="1" x14ac:dyDescent="0.15">
      <c r="A46" s="159"/>
      <c r="B46" s="173"/>
      <c r="C46" s="174" t="s">
        <v>242</v>
      </c>
      <c r="D46" s="107"/>
      <c r="E46" s="106"/>
      <c r="F46" s="172">
        <v>51000</v>
      </c>
      <c r="G46" s="172">
        <v>20000</v>
      </c>
      <c r="H46" s="172">
        <v>31000</v>
      </c>
      <c r="I46" s="184" t="s">
        <v>243</v>
      </c>
      <c r="J46" s="181"/>
      <c r="K46" s="115"/>
      <c r="L46" s="116"/>
    </row>
    <row r="47" spans="1:12" ht="16.149999999999999" customHeight="1" x14ac:dyDescent="0.15">
      <c r="A47" s="159"/>
      <c r="B47" s="173"/>
      <c r="C47" s="174" t="s">
        <v>244</v>
      </c>
      <c r="D47" s="107"/>
      <c r="E47" s="106"/>
      <c r="F47" s="172">
        <v>0</v>
      </c>
      <c r="G47" s="172">
        <v>0</v>
      </c>
      <c r="H47" s="172">
        <v>0</v>
      </c>
      <c r="I47" s="184"/>
      <c r="J47" s="181"/>
      <c r="K47" s="115"/>
      <c r="L47" s="116"/>
    </row>
    <row r="48" spans="1:12" ht="16.149999999999999" customHeight="1" x14ac:dyDescent="0.15">
      <c r="A48" s="159"/>
      <c r="B48" s="436" t="s">
        <v>6</v>
      </c>
      <c r="C48" s="436"/>
      <c r="D48" s="436"/>
      <c r="E48" s="437"/>
      <c r="F48" s="172">
        <v>0</v>
      </c>
      <c r="G48" s="172">
        <v>200000</v>
      </c>
      <c r="H48" s="172">
        <v>1058950</v>
      </c>
      <c r="I48" s="184" t="s">
        <v>260</v>
      </c>
      <c r="J48" s="181"/>
      <c r="K48" s="393"/>
      <c r="L48" s="116"/>
    </row>
    <row r="49" spans="1:12" ht="16.149999999999999" customHeight="1" x14ac:dyDescent="0.15">
      <c r="A49" s="162"/>
      <c r="B49" s="436" t="s">
        <v>150</v>
      </c>
      <c r="C49" s="436"/>
      <c r="D49" s="436"/>
      <c r="E49" s="437"/>
      <c r="F49" s="150">
        <f>F9-F26</f>
        <v>197490</v>
      </c>
      <c r="G49" s="150">
        <f>G9-G26</f>
        <v>1397756</v>
      </c>
      <c r="H49" s="150">
        <f>H9-H26</f>
        <v>-98263</v>
      </c>
      <c r="I49" s="149" t="s">
        <v>149</v>
      </c>
      <c r="J49" s="161"/>
      <c r="K49" s="160"/>
      <c r="L49" s="147"/>
    </row>
    <row r="50" spans="1:12" ht="16.149999999999999" customHeight="1" x14ac:dyDescent="0.15">
      <c r="A50" s="159"/>
      <c r="B50" s="158" t="s">
        <v>148</v>
      </c>
      <c r="C50" s="158"/>
      <c r="D50" s="158"/>
      <c r="E50" s="157"/>
      <c r="F50" s="156">
        <v>0</v>
      </c>
      <c r="G50" s="156">
        <v>0</v>
      </c>
      <c r="H50" s="156">
        <v>0</v>
      </c>
      <c r="I50" s="398" t="s">
        <v>261</v>
      </c>
      <c r="J50" s="161"/>
      <c r="K50" s="155"/>
      <c r="L50" s="154"/>
    </row>
    <row r="51" spans="1:12" ht="16.149999999999999" customHeight="1" x14ac:dyDescent="0.15">
      <c r="A51" s="153"/>
      <c r="B51" s="152" t="s">
        <v>147</v>
      </c>
      <c r="C51" s="152"/>
      <c r="D51" s="152"/>
      <c r="E51" s="151"/>
      <c r="F51" s="150">
        <v>46606</v>
      </c>
      <c r="G51" s="150">
        <v>244096</v>
      </c>
      <c r="H51" s="150">
        <v>244096</v>
      </c>
      <c r="I51" s="458" t="s">
        <v>326</v>
      </c>
      <c r="J51" s="459"/>
      <c r="K51" s="148"/>
      <c r="L51" s="147"/>
    </row>
    <row r="52" spans="1:12" ht="16.149999999999999" customHeight="1" x14ac:dyDescent="0.15">
      <c r="A52" s="146"/>
      <c r="B52" s="456" t="s">
        <v>127</v>
      </c>
      <c r="C52" s="456"/>
      <c r="D52" s="456"/>
      <c r="E52" s="457"/>
      <c r="F52" s="145">
        <f>+F49+F51</f>
        <v>244096</v>
      </c>
      <c r="G52" s="145">
        <f>G49+G51</f>
        <v>1641852</v>
      </c>
      <c r="H52" s="145">
        <f>+H49+H51</f>
        <v>145833</v>
      </c>
      <c r="I52" s="458" t="s">
        <v>262</v>
      </c>
      <c r="J52" s="459"/>
      <c r="K52" s="384"/>
      <c r="L52" s="144"/>
    </row>
    <row r="53" spans="1:12" ht="14.45" customHeight="1" x14ac:dyDescent="0.15">
      <c r="H53" s="454"/>
      <c r="I53" s="455"/>
      <c r="K53" s="143"/>
      <c r="L53" s="143"/>
    </row>
    <row r="54" spans="1:12" ht="14.25" x14ac:dyDescent="0.15">
      <c r="E54" s="452">
        <v>45435</v>
      </c>
      <c r="F54" s="452"/>
      <c r="G54" s="345"/>
      <c r="H54" s="345"/>
      <c r="I54" s="345"/>
      <c r="J54" s="142"/>
    </row>
    <row r="55" spans="1:12" x14ac:dyDescent="0.15">
      <c r="E55" s="396" t="s">
        <v>184</v>
      </c>
      <c r="F55" s="396"/>
      <c r="G55" s="396"/>
      <c r="H55" s="370"/>
      <c r="I55" s="371"/>
      <c r="J55" s="370" t="s">
        <v>187</v>
      </c>
      <c r="K55" s="371" t="s">
        <v>188</v>
      </c>
    </row>
    <row r="56" spans="1:12" ht="14.25" x14ac:dyDescent="0.15">
      <c r="E56" s="345"/>
      <c r="F56" s="368"/>
      <c r="G56" s="368"/>
      <c r="H56" s="367"/>
      <c r="I56" s="345"/>
    </row>
    <row r="57" spans="1:12" ht="14.25" x14ac:dyDescent="0.15">
      <c r="E57" s="345"/>
      <c r="F57" s="368"/>
      <c r="G57" s="368"/>
      <c r="H57" s="367"/>
      <c r="I57" s="345"/>
    </row>
    <row r="58" spans="1:12" ht="14.25" x14ac:dyDescent="0.15">
      <c r="E58" s="344" t="s">
        <v>183</v>
      </c>
      <c r="F58" s="345"/>
      <c r="G58" s="345"/>
      <c r="H58" s="345"/>
      <c r="I58" s="345"/>
    </row>
    <row r="59" spans="1:12" ht="14.25" x14ac:dyDescent="0.15">
      <c r="E59" s="453"/>
      <c r="F59" s="453"/>
      <c r="G59" s="345"/>
      <c r="H59" s="345"/>
      <c r="I59" s="345"/>
    </row>
    <row r="60" spans="1:12" x14ac:dyDescent="0.15">
      <c r="E60" s="367" t="s">
        <v>185</v>
      </c>
      <c r="F60" s="367"/>
      <c r="G60" s="367"/>
      <c r="H60" s="370"/>
      <c r="I60" s="371"/>
      <c r="J60" s="370" t="s">
        <v>186</v>
      </c>
      <c r="K60" s="371" t="s">
        <v>188</v>
      </c>
    </row>
    <row r="61" spans="1:12" ht="14.25" x14ac:dyDescent="0.15">
      <c r="E61" s="345"/>
      <c r="F61" s="368"/>
      <c r="G61" s="368"/>
      <c r="H61" s="367"/>
      <c r="I61" s="345"/>
    </row>
  </sheetData>
  <mergeCells count="19">
    <mergeCell ref="E54:F54"/>
    <mergeCell ref="E59:F59"/>
    <mergeCell ref="H53:I53"/>
    <mergeCell ref="B49:E49"/>
    <mergeCell ref="B52:E52"/>
    <mergeCell ref="I52:J52"/>
    <mergeCell ref="I51:J51"/>
    <mergeCell ref="B48:E48"/>
    <mergeCell ref="B2:L2"/>
    <mergeCell ref="F3:J4"/>
    <mergeCell ref="G5:J5"/>
    <mergeCell ref="B8:E8"/>
    <mergeCell ref="I8:J8"/>
    <mergeCell ref="K8:L8"/>
    <mergeCell ref="K10:L10"/>
    <mergeCell ref="I14:J14"/>
    <mergeCell ref="B20:E20"/>
    <mergeCell ref="B22:E22"/>
    <mergeCell ref="B23:E23"/>
  </mergeCells>
  <phoneticPr fontId="6"/>
  <pageMargins left="0.39370078740157483" right="0" top="0.39370078740157483" bottom="0" header="0.31496062992125984" footer="0.31496062992125984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39FB-404D-4FE8-A327-15BBB3AA0184}">
  <dimension ref="A1:K67"/>
  <sheetViews>
    <sheetView workbookViewId="0"/>
  </sheetViews>
  <sheetFormatPr defaultRowHeight="14.25" x14ac:dyDescent="0.15"/>
  <cols>
    <col min="1" max="1" width="7" style="345" customWidth="1"/>
    <col min="2" max="2" width="26.125" style="345" customWidth="1"/>
    <col min="3" max="3" width="14.375" style="345" customWidth="1"/>
    <col min="4" max="4" width="13.125" style="345" customWidth="1"/>
    <col min="5" max="5" width="36.125" style="345" customWidth="1"/>
    <col min="6" max="6" width="7" style="345" customWidth="1"/>
    <col min="7" max="7" width="3.25" style="345" customWidth="1"/>
    <col min="8" max="8" width="14.375" style="345" customWidth="1"/>
    <col min="9" max="9" width="13.125" style="345" customWidth="1"/>
    <col min="10" max="10" width="12.5" style="345" customWidth="1"/>
    <col min="11" max="11" width="43.375" style="345" customWidth="1"/>
    <col min="12" max="256" width="8.75" style="345"/>
    <col min="257" max="257" width="7" style="345" customWidth="1"/>
    <col min="258" max="258" width="26.125" style="345" customWidth="1"/>
    <col min="259" max="259" width="14.375" style="345" customWidth="1"/>
    <col min="260" max="260" width="13.125" style="345" customWidth="1"/>
    <col min="261" max="261" width="36.125" style="345" customWidth="1"/>
    <col min="262" max="262" width="7" style="345" customWidth="1"/>
    <col min="263" max="263" width="3.25" style="345" customWidth="1"/>
    <col min="264" max="264" width="14.375" style="345" customWidth="1"/>
    <col min="265" max="265" width="13.125" style="345" customWidth="1"/>
    <col min="266" max="266" width="12.5" style="345" customWidth="1"/>
    <col min="267" max="267" width="43.375" style="345" customWidth="1"/>
    <col min="268" max="512" width="8.75" style="345"/>
    <col min="513" max="513" width="7" style="345" customWidth="1"/>
    <col min="514" max="514" width="26.125" style="345" customWidth="1"/>
    <col min="515" max="515" width="14.375" style="345" customWidth="1"/>
    <col min="516" max="516" width="13.125" style="345" customWidth="1"/>
    <col min="517" max="517" width="36.125" style="345" customWidth="1"/>
    <col min="518" max="518" width="7" style="345" customWidth="1"/>
    <col min="519" max="519" width="3.25" style="345" customWidth="1"/>
    <col min="520" max="520" width="14.375" style="345" customWidth="1"/>
    <col min="521" max="521" width="13.125" style="345" customWidth="1"/>
    <col min="522" max="522" width="12.5" style="345" customWidth="1"/>
    <col min="523" max="523" width="43.375" style="345" customWidth="1"/>
    <col min="524" max="768" width="8.75" style="345"/>
    <col min="769" max="769" width="7" style="345" customWidth="1"/>
    <col min="770" max="770" width="26.125" style="345" customWidth="1"/>
    <col min="771" max="771" width="14.375" style="345" customWidth="1"/>
    <col min="772" max="772" width="13.125" style="345" customWidth="1"/>
    <col min="773" max="773" width="36.125" style="345" customWidth="1"/>
    <col min="774" max="774" width="7" style="345" customWidth="1"/>
    <col min="775" max="775" width="3.25" style="345" customWidth="1"/>
    <col min="776" max="776" width="14.375" style="345" customWidth="1"/>
    <col min="777" max="777" width="13.125" style="345" customWidth="1"/>
    <col min="778" max="778" width="12.5" style="345" customWidth="1"/>
    <col min="779" max="779" width="43.375" style="345" customWidth="1"/>
    <col min="780" max="1024" width="8.75" style="345"/>
    <col min="1025" max="1025" width="7" style="345" customWidth="1"/>
    <col min="1026" max="1026" width="26.125" style="345" customWidth="1"/>
    <col min="1027" max="1027" width="14.375" style="345" customWidth="1"/>
    <col min="1028" max="1028" width="13.125" style="345" customWidth="1"/>
    <col min="1029" max="1029" width="36.125" style="345" customWidth="1"/>
    <col min="1030" max="1030" width="7" style="345" customWidth="1"/>
    <col min="1031" max="1031" width="3.25" style="345" customWidth="1"/>
    <col min="1032" max="1032" width="14.375" style="345" customWidth="1"/>
    <col min="1033" max="1033" width="13.125" style="345" customWidth="1"/>
    <col min="1034" max="1034" width="12.5" style="345" customWidth="1"/>
    <col min="1035" max="1035" width="43.375" style="345" customWidth="1"/>
    <col min="1036" max="1280" width="8.75" style="345"/>
    <col min="1281" max="1281" width="7" style="345" customWidth="1"/>
    <col min="1282" max="1282" width="26.125" style="345" customWidth="1"/>
    <col min="1283" max="1283" width="14.375" style="345" customWidth="1"/>
    <col min="1284" max="1284" width="13.125" style="345" customWidth="1"/>
    <col min="1285" max="1285" width="36.125" style="345" customWidth="1"/>
    <col min="1286" max="1286" width="7" style="345" customWidth="1"/>
    <col min="1287" max="1287" width="3.25" style="345" customWidth="1"/>
    <col min="1288" max="1288" width="14.375" style="345" customWidth="1"/>
    <col min="1289" max="1289" width="13.125" style="345" customWidth="1"/>
    <col min="1290" max="1290" width="12.5" style="345" customWidth="1"/>
    <col min="1291" max="1291" width="43.375" style="345" customWidth="1"/>
    <col min="1292" max="1536" width="8.75" style="345"/>
    <col min="1537" max="1537" width="7" style="345" customWidth="1"/>
    <col min="1538" max="1538" width="26.125" style="345" customWidth="1"/>
    <col min="1539" max="1539" width="14.375" style="345" customWidth="1"/>
    <col min="1540" max="1540" width="13.125" style="345" customWidth="1"/>
    <col min="1541" max="1541" width="36.125" style="345" customWidth="1"/>
    <col min="1542" max="1542" width="7" style="345" customWidth="1"/>
    <col min="1543" max="1543" width="3.25" style="345" customWidth="1"/>
    <col min="1544" max="1544" width="14.375" style="345" customWidth="1"/>
    <col min="1545" max="1545" width="13.125" style="345" customWidth="1"/>
    <col min="1546" max="1546" width="12.5" style="345" customWidth="1"/>
    <col min="1547" max="1547" width="43.375" style="345" customWidth="1"/>
    <col min="1548" max="1792" width="8.75" style="345"/>
    <col min="1793" max="1793" width="7" style="345" customWidth="1"/>
    <col min="1794" max="1794" width="26.125" style="345" customWidth="1"/>
    <col min="1795" max="1795" width="14.375" style="345" customWidth="1"/>
    <col min="1796" max="1796" width="13.125" style="345" customWidth="1"/>
    <col min="1797" max="1797" width="36.125" style="345" customWidth="1"/>
    <col min="1798" max="1798" width="7" style="345" customWidth="1"/>
    <col min="1799" max="1799" width="3.25" style="345" customWidth="1"/>
    <col min="1800" max="1800" width="14.375" style="345" customWidth="1"/>
    <col min="1801" max="1801" width="13.125" style="345" customWidth="1"/>
    <col min="1802" max="1802" width="12.5" style="345" customWidth="1"/>
    <col min="1803" max="1803" width="43.375" style="345" customWidth="1"/>
    <col min="1804" max="2048" width="8.75" style="345"/>
    <col min="2049" max="2049" width="7" style="345" customWidth="1"/>
    <col min="2050" max="2050" width="26.125" style="345" customWidth="1"/>
    <col min="2051" max="2051" width="14.375" style="345" customWidth="1"/>
    <col min="2052" max="2052" width="13.125" style="345" customWidth="1"/>
    <col min="2053" max="2053" width="36.125" style="345" customWidth="1"/>
    <col min="2054" max="2054" width="7" style="345" customWidth="1"/>
    <col min="2055" max="2055" width="3.25" style="345" customWidth="1"/>
    <col min="2056" max="2056" width="14.375" style="345" customWidth="1"/>
    <col min="2057" max="2057" width="13.125" style="345" customWidth="1"/>
    <col min="2058" max="2058" width="12.5" style="345" customWidth="1"/>
    <col min="2059" max="2059" width="43.375" style="345" customWidth="1"/>
    <col min="2060" max="2304" width="8.75" style="345"/>
    <col min="2305" max="2305" width="7" style="345" customWidth="1"/>
    <col min="2306" max="2306" width="26.125" style="345" customWidth="1"/>
    <col min="2307" max="2307" width="14.375" style="345" customWidth="1"/>
    <col min="2308" max="2308" width="13.125" style="345" customWidth="1"/>
    <col min="2309" max="2309" width="36.125" style="345" customWidth="1"/>
    <col min="2310" max="2310" width="7" style="345" customWidth="1"/>
    <col min="2311" max="2311" width="3.25" style="345" customWidth="1"/>
    <col min="2312" max="2312" width="14.375" style="345" customWidth="1"/>
    <col min="2313" max="2313" width="13.125" style="345" customWidth="1"/>
    <col min="2314" max="2314" width="12.5" style="345" customWidth="1"/>
    <col min="2315" max="2315" width="43.375" style="345" customWidth="1"/>
    <col min="2316" max="2560" width="8.75" style="345"/>
    <col min="2561" max="2561" width="7" style="345" customWidth="1"/>
    <col min="2562" max="2562" width="26.125" style="345" customWidth="1"/>
    <col min="2563" max="2563" width="14.375" style="345" customWidth="1"/>
    <col min="2564" max="2564" width="13.125" style="345" customWidth="1"/>
    <col min="2565" max="2565" width="36.125" style="345" customWidth="1"/>
    <col min="2566" max="2566" width="7" style="345" customWidth="1"/>
    <col min="2567" max="2567" width="3.25" style="345" customWidth="1"/>
    <col min="2568" max="2568" width="14.375" style="345" customWidth="1"/>
    <col min="2569" max="2569" width="13.125" style="345" customWidth="1"/>
    <col min="2570" max="2570" width="12.5" style="345" customWidth="1"/>
    <col min="2571" max="2571" width="43.375" style="345" customWidth="1"/>
    <col min="2572" max="2816" width="8.75" style="345"/>
    <col min="2817" max="2817" width="7" style="345" customWidth="1"/>
    <col min="2818" max="2818" width="26.125" style="345" customWidth="1"/>
    <col min="2819" max="2819" width="14.375" style="345" customWidth="1"/>
    <col min="2820" max="2820" width="13.125" style="345" customWidth="1"/>
    <col min="2821" max="2821" width="36.125" style="345" customWidth="1"/>
    <col min="2822" max="2822" width="7" style="345" customWidth="1"/>
    <col min="2823" max="2823" width="3.25" style="345" customWidth="1"/>
    <col min="2824" max="2824" width="14.375" style="345" customWidth="1"/>
    <col min="2825" max="2825" width="13.125" style="345" customWidth="1"/>
    <col min="2826" max="2826" width="12.5" style="345" customWidth="1"/>
    <col min="2827" max="2827" width="43.375" style="345" customWidth="1"/>
    <col min="2828" max="3072" width="8.75" style="345"/>
    <col min="3073" max="3073" width="7" style="345" customWidth="1"/>
    <col min="3074" max="3074" width="26.125" style="345" customWidth="1"/>
    <col min="3075" max="3075" width="14.375" style="345" customWidth="1"/>
    <col min="3076" max="3076" width="13.125" style="345" customWidth="1"/>
    <col min="3077" max="3077" width="36.125" style="345" customWidth="1"/>
    <col min="3078" max="3078" width="7" style="345" customWidth="1"/>
    <col min="3079" max="3079" width="3.25" style="345" customWidth="1"/>
    <col min="3080" max="3080" width="14.375" style="345" customWidth="1"/>
    <col min="3081" max="3081" width="13.125" style="345" customWidth="1"/>
    <col min="3082" max="3082" width="12.5" style="345" customWidth="1"/>
    <col min="3083" max="3083" width="43.375" style="345" customWidth="1"/>
    <col min="3084" max="3328" width="8.75" style="345"/>
    <col min="3329" max="3329" width="7" style="345" customWidth="1"/>
    <col min="3330" max="3330" width="26.125" style="345" customWidth="1"/>
    <col min="3331" max="3331" width="14.375" style="345" customWidth="1"/>
    <col min="3332" max="3332" width="13.125" style="345" customWidth="1"/>
    <col min="3333" max="3333" width="36.125" style="345" customWidth="1"/>
    <col min="3334" max="3334" width="7" style="345" customWidth="1"/>
    <col min="3335" max="3335" width="3.25" style="345" customWidth="1"/>
    <col min="3336" max="3336" width="14.375" style="345" customWidth="1"/>
    <col min="3337" max="3337" width="13.125" style="345" customWidth="1"/>
    <col min="3338" max="3338" width="12.5" style="345" customWidth="1"/>
    <col min="3339" max="3339" width="43.375" style="345" customWidth="1"/>
    <col min="3340" max="3584" width="8.75" style="345"/>
    <col min="3585" max="3585" width="7" style="345" customWidth="1"/>
    <col min="3586" max="3586" width="26.125" style="345" customWidth="1"/>
    <col min="3587" max="3587" width="14.375" style="345" customWidth="1"/>
    <col min="3588" max="3588" width="13.125" style="345" customWidth="1"/>
    <col min="3589" max="3589" width="36.125" style="345" customWidth="1"/>
    <col min="3590" max="3590" width="7" style="345" customWidth="1"/>
    <col min="3591" max="3591" width="3.25" style="345" customWidth="1"/>
    <col min="3592" max="3592" width="14.375" style="345" customWidth="1"/>
    <col min="3593" max="3593" width="13.125" style="345" customWidth="1"/>
    <col min="3594" max="3594" width="12.5" style="345" customWidth="1"/>
    <col min="3595" max="3595" width="43.375" style="345" customWidth="1"/>
    <col min="3596" max="3840" width="8.75" style="345"/>
    <col min="3841" max="3841" width="7" style="345" customWidth="1"/>
    <col min="3842" max="3842" width="26.125" style="345" customWidth="1"/>
    <col min="3843" max="3843" width="14.375" style="345" customWidth="1"/>
    <col min="3844" max="3844" width="13.125" style="345" customWidth="1"/>
    <col min="3845" max="3845" width="36.125" style="345" customWidth="1"/>
    <col min="3846" max="3846" width="7" style="345" customWidth="1"/>
    <col min="3847" max="3847" width="3.25" style="345" customWidth="1"/>
    <col min="3848" max="3848" width="14.375" style="345" customWidth="1"/>
    <col min="3849" max="3849" width="13.125" style="345" customWidth="1"/>
    <col min="3850" max="3850" width="12.5" style="345" customWidth="1"/>
    <col min="3851" max="3851" width="43.375" style="345" customWidth="1"/>
    <col min="3852" max="4096" width="8.75" style="345"/>
    <col min="4097" max="4097" width="7" style="345" customWidth="1"/>
    <col min="4098" max="4098" width="26.125" style="345" customWidth="1"/>
    <col min="4099" max="4099" width="14.375" style="345" customWidth="1"/>
    <col min="4100" max="4100" width="13.125" style="345" customWidth="1"/>
    <col min="4101" max="4101" width="36.125" style="345" customWidth="1"/>
    <col min="4102" max="4102" width="7" style="345" customWidth="1"/>
    <col min="4103" max="4103" width="3.25" style="345" customWidth="1"/>
    <col min="4104" max="4104" width="14.375" style="345" customWidth="1"/>
    <col min="4105" max="4105" width="13.125" style="345" customWidth="1"/>
    <col min="4106" max="4106" width="12.5" style="345" customWidth="1"/>
    <col min="4107" max="4107" width="43.375" style="345" customWidth="1"/>
    <col min="4108" max="4352" width="8.75" style="345"/>
    <col min="4353" max="4353" width="7" style="345" customWidth="1"/>
    <col min="4354" max="4354" width="26.125" style="345" customWidth="1"/>
    <col min="4355" max="4355" width="14.375" style="345" customWidth="1"/>
    <col min="4356" max="4356" width="13.125" style="345" customWidth="1"/>
    <col min="4357" max="4357" width="36.125" style="345" customWidth="1"/>
    <col min="4358" max="4358" width="7" style="345" customWidth="1"/>
    <col min="4359" max="4359" width="3.25" style="345" customWidth="1"/>
    <col min="4360" max="4360" width="14.375" style="345" customWidth="1"/>
    <col min="4361" max="4361" width="13.125" style="345" customWidth="1"/>
    <col min="4362" max="4362" width="12.5" style="345" customWidth="1"/>
    <col min="4363" max="4363" width="43.375" style="345" customWidth="1"/>
    <col min="4364" max="4608" width="8.75" style="345"/>
    <col min="4609" max="4609" width="7" style="345" customWidth="1"/>
    <col min="4610" max="4610" width="26.125" style="345" customWidth="1"/>
    <col min="4611" max="4611" width="14.375" style="345" customWidth="1"/>
    <col min="4612" max="4612" width="13.125" style="345" customWidth="1"/>
    <col min="4613" max="4613" width="36.125" style="345" customWidth="1"/>
    <col min="4614" max="4614" width="7" style="345" customWidth="1"/>
    <col min="4615" max="4615" width="3.25" style="345" customWidth="1"/>
    <col min="4616" max="4616" width="14.375" style="345" customWidth="1"/>
    <col min="4617" max="4617" width="13.125" style="345" customWidth="1"/>
    <col min="4618" max="4618" width="12.5" style="345" customWidth="1"/>
    <col min="4619" max="4619" width="43.375" style="345" customWidth="1"/>
    <col min="4620" max="4864" width="8.75" style="345"/>
    <col min="4865" max="4865" width="7" style="345" customWidth="1"/>
    <col min="4866" max="4866" width="26.125" style="345" customWidth="1"/>
    <col min="4867" max="4867" width="14.375" style="345" customWidth="1"/>
    <col min="4868" max="4868" width="13.125" style="345" customWidth="1"/>
    <col min="4869" max="4869" width="36.125" style="345" customWidth="1"/>
    <col min="4870" max="4870" width="7" style="345" customWidth="1"/>
    <col min="4871" max="4871" width="3.25" style="345" customWidth="1"/>
    <col min="4872" max="4872" width="14.375" style="345" customWidth="1"/>
    <col min="4873" max="4873" width="13.125" style="345" customWidth="1"/>
    <col min="4874" max="4874" width="12.5" style="345" customWidth="1"/>
    <col min="4875" max="4875" width="43.375" style="345" customWidth="1"/>
    <col min="4876" max="5120" width="8.75" style="345"/>
    <col min="5121" max="5121" width="7" style="345" customWidth="1"/>
    <col min="5122" max="5122" width="26.125" style="345" customWidth="1"/>
    <col min="5123" max="5123" width="14.375" style="345" customWidth="1"/>
    <col min="5124" max="5124" width="13.125" style="345" customWidth="1"/>
    <col min="5125" max="5125" width="36.125" style="345" customWidth="1"/>
    <col min="5126" max="5126" width="7" style="345" customWidth="1"/>
    <col min="5127" max="5127" width="3.25" style="345" customWidth="1"/>
    <col min="5128" max="5128" width="14.375" style="345" customWidth="1"/>
    <col min="5129" max="5129" width="13.125" style="345" customWidth="1"/>
    <col min="5130" max="5130" width="12.5" style="345" customWidth="1"/>
    <col min="5131" max="5131" width="43.375" style="345" customWidth="1"/>
    <col min="5132" max="5376" width="8.75" style="345"/>
    <col min="5377" max="5377" width="7" style="345" customWidth="1"/>
    <col min="5378" max="5378" width="26.125" style="345" customWidth="1"/>
    <col min="5379" max="5379" width="14.375" style="345" customWidth="1"/>
    <col min="5380" max="5380" width="13.125" style="345" customWidth="1"/>
    <col min="5381" max="5381" width="36.125" style="345" customWidth="1"/>
    <col min="5382" max="5382" width="7" style="345" customWidth="1"/>
    <col min="5383" max="5383" width="3.25" style="345" customWidth="1"/>
    <col min="5384" max="5384" width="14.375" style="345" customWidth="1"/>
    <col min="5385" max="5385" width="13.125" style="345" customWidth="1"/>
    <col min="5386" max="5386" width="12.5" style="345" customWidth="1"/>
    <col min="5387" max="5387" width="43.375" style="345" customWidth="1"/>
    <col min="5388" max="5632" width="8.75" style="345"/>
    <col min="5633" max="5633" width="7" style="345" customWidth="1"/>
    <col min="5634" max="5634" width="26.125" style="345" customWidth="1"/>
    <col min="5635" max="5635" width="14.375" style="345" customWidth="1"/>
    <col min="5636" max="5636" width="13.125" style="345" customWidth="1"/>
    <col min="5637" max="5637" width="36.125" style="345" customWidth="1"/>
    <col min="5638" max="5638" width="7" style="345" customWidth="1"/>
    <col min="5639" max="5639" width="3.25" style="345" customWidth="1"/>
    <col min="5640" max="5640" width="14.375" style="345" customWidth="1"/>
    <col min="5641" max="5641" width="13.125" style="345" customWidth="1"/>
    <col min="5642" max="5642" width="12.5" style="345" customWidth="1"/>
    <col min="5643" max="5643" width="43.375" style="345" customWidth="1"/>
    <col min="5644" max="5888" width="8.75" style="345"/>
    <col min="5889" max="5889" width="7" style="345" customWidth="1"/>
    <col min="5890" max="5890" width="26.125" style="345" customWidth="1"/>
    <col min="5891" max="5891" width="14.375" style="345" customWidth="1"/>
    <col min="5892" max="5892" width="13.125" style="345" customWidth="1"/>
    <col min="5893" max="5893" width="36.125" style="345" customWidth="1"/>
    <col min="5894" max="5894" width="7" style="345" customWidth="1"/>
    <col min="5895" max="5895" width="3.25" style="345" customWidth="1"/>
    <col min="5896" max="5896" width="14.375" style="345" customWidth="1"/>
    <col min="5897" max="5897" width="13.125" style="345" customWidth="1"/>
    <col min="5898" max="5898" width="12.5" style="345" customWidth="1"/>
    <col min="5899" max="5899" width="43.375" style="345" customWidth="1"/>
    <col min="5900" max="6144" width="8.75" style="345"/>
    <col min="6145" max="6145" width="7" style="345" customWidth="1"/>
    <col min="6146" max="6146" width="26.125" style="345" customWidth="1"/>
    <col min="6147" max="6147" width="14.375" style="345" customWidth="1"/>
    <col min="6148" max="6148" width="13.125" style="345" customWidth="1"/>
    <col min="6149" max="6149" width="36.125" style="345" customWidth="1"/>
    <col min="6150" max="6150" width="7" style="345" customWidth="1"/>
    <col min="6151" max="6151" width="3.25" style="345" customWidth="1"/>
    <col min="6152" max="6152" width="14.375" style="345" customWidth="1"/>
    <col min="6153" max="6153" width="13.125" style="345" customWidth="1"/>
    <col min="6154" max="6154" width="12.5" style="345" customWidth="1"/>
    <col min="6155" max="6155" width="43.375" style="345" customWidth="1"/>
    <col min="6156" max="6400" width="8.75" style="345"/>
    <col min="6401" max="6401" width="7" style="345" customWidth="1"/>
    <col min="6402" max="6402" width="26.125" style="345" customWidth="1"/>
    <col min="6403" max="6403" width="14.375" style="345" customWidth="1"/>
    <col min="6404" max="6404" width="13.125" style="345" customWidth="1"/>
    <col min="6405" max="6405" width="36.125" style="345" customWidth="1"/>
    <col min="6406" max="6406" width="7" style="345" customWidth="1"/>
    <col min="6407" max="6407" width="3.25" style="345" customWidth="1"/>
    <col min="6408" max="6408" width="14.375" style="345" customWidth="1"/>
    <col min="6409" max="6409" width="13.125" style="345" customWidth="1"/>
    <col min="6410" max="6410" width="12.5" style="345" customWidth="1"/>
    <col min="6411" max="6411" width="43.375" style="345" customWidth="1"/>
    <col min="6412" max="6656" width="8.75" style="345"/>
    <col min="6657" max="6657" width="7" style="345" customWidth="1"/>
    <col min="6658" max="6658" width="26.125" style="345" customWidth="1"/>
    <col min="6659" max="6659" width="14.375" style="345" customWidth="1"/>
    <col min="6660" max="6660" width="13.125" style="345" customWidth="1"/>
    <col min="6661" max="6661" width="36.125" style="345" customWidth="1"/>
    <col min="6662" max="6662" width="7" style="345" customWidth="1"/>
    <col min="6663" max="6663" width="3.25" style="345" customWidth="1"/>
    <col min="6664" max="6664" width="14.375" style="345" customWidth="1"/>
    <col min="6665" max="6665" width="13.125" style="345" customWidth="1"/>
    <col min="6666" max="6666" width="12.5" style="345" customWidth="1"/>
    <col min="6667" max="6667" width="43.375" style="345" customWidth="1"/>
    <col min="6668" max="6912" width="8.75" style="345"/>
    <col min="6913" max="6913" width="7" style="345" customWidth="1"/>
    <col min="6914" max="6914" width="26.125" style="345" customWidth="1"/>
    <col min="6915" max="6915" width="14.375" style="345" customWidth="1"/>
    <col min="6916" max="6916" width="13.125" style="345" customWidth="1"/>
    <col min="6917" max="6917" width="36.125" style="345" customWidth="1"/>
    <col min="6918" max="6918" width="7" style="345" customWidth="1"/>
    <col min="6919" max="6919" width="3.25" style="345" customWidth="1"/>
    <col min="6920" max="6920" width="14.375" style="345" customWidth="1"/>
    <col min="6921" max="6921" width="13.125" style="345" customWidth="1"/>
    <col min="6922" max="6922" width="12.5" style="345" customWidth="1"/>
    <col min="6923" max="6923" width="43.375" style="345" customWidth="1"/>
    <col min="6924" max="7168" width="8.75" style="345"/>
    <col min="7169" max="7169" width="7" style="345" customWidth="1"/>
    <col min="7170" max="7170" width="26.125" style="345" customWidth="1"/>
    <col min="7171" max="7171" width="14.375" style="345" customWidth="1"/>
    <col min="7172" max="7172" width="13.125" style="345" customWidth="1"/>
    <col min="7173" max="7173" width="36.125" style="345" customWidth="1"/>
    <col min="7174" max="7174" width="7" style="345" customWidth="1"/>
    <col min="7175" max="7175" width="3.25" style="345" customWidth="1"/>
    <col min="7176" max="7176" width="14.375" style="345" customWidth="1"/>
    <col min="7177" max="7177" width="13.125" style="345" customWidth="1"/>
    <col min="7178" max="7178" width="12.5" style="345" customWidth="1"/>
    <col min="7179" max="7179" width="43.375" style="345" customWidth="1"/>
    <col min="7180" max="7424" width="8.75" style="345"/>
    <col min="7425" max="7425" width="7" style="345" customWidth="1"/>
    <col min="7426" max="7426" width="26.125" style="345" customWidth="1"/>
    <col min="7427" max="7427" width="14.375" style="345" customWidth="1"/>
    <col min="7428" max="7428" width="13.125" style="345" customWidth="1"/>
    <col min="7429" max="7429" width="36.125" style="345" customWidth="1"/>
    <col min="7430" max="7430" width="7" style="345" customWidth="1"/>
    <col min="7431" max="7431" width="3.25" style="345" customWidth="1"/>
    <col min="7432" max="7432" width="14.375" style="345" customWidth="1"/>
    <col min="7433" max="7433" width="13.125" style="345" customWidth="1"/>
    <col min="7434" max="7434" width="12.5" style="345" customWidth="1"/>
    <col min="7435" max="7435" width="43.375" style="345" customWidth="1"/>
    <col min="7436" max="7680" width="8.75" style="345"/>
    <col min="7681" max="7681" width="7" style="345" customWidth="1"/>
    <col min="7682" max="7682" width="26.125" style="345" customWidth="1"/>
    <col min="7683" max="7683" width="14.375" style="345" customWidth="1"/>
    <col min="7684" max="7684" width="13.125" style="345" customWidth="1"/>
    <col min="7685" max="7685" width="36.125" style="345" customWidth="1"/>
    <col min="7686" max="7686" width="7" style="345" customWidth="1"/>
    <col min="7687" max="7687" width="3.25" style="345" customWidth="1"/>
    <col min="7688" max="7688" width="14.375" style="345" customWidth="1"/>
    <col min="7689" max="7689" width="13.125" style="345" customWidth="1"/>
    <col min="7690" max="7690" width="12.5" style="345" customWidth="1"/>
    <col min="7691" max="7691" width="43.375" style="345" customWidth="1"/>
    <col min="7692" max="7936" width="8.75" style="345"/>
    <col min="7937" max="7937" width="7" style="345" customWidth="1"/>
    <col min="7938" max="7938" width="26.125" style="345" customWidth="1"/>
    <col min="7939" max="7939" width="14.375" style="345" customWidth="1"/>
    <col min="7940" max="7940" width="13.125" style="345" customWidth="1"/>
    <col min="7941" max="7941" width="36.125" style="345" customWidth="1"/>
    <col min="7942" max="7942" width="7" style="345" customWidth="1"/>
    <col min="7943" max="7943" width="3.25" style="345" customWidth="1"/>
    <col min="7944" max="7944" width="14.375" style="345" customWidth="1"/>
    <col min="7945" max="7945" width="13.125" style="345" customWidth="1"/>
    <col min="7946" max="7946" width="12.5" style="345" customWidth="1"/>
    <col min="7947" max="7947" width="43.375" style="345" customWidth="1"/>
    <col min="7948" max="8192" width="8.75" style="345"/>
    <col min="8193" max="8193" width="7" style="345" customWidth="1"/>
    <col min="8194" max="8194" width="26.125" style="345" customWidth="1"/>
    <col min="8195" max="8195" width="14.375" style="345" customWidth="1"/>
    <col min="8196" max="8196" width="13.125" style="345" customWidth="1"/>
    <col min="8197" max="8197" width="36.125" style="345" customWidth="1"/>
    <col min="8198" max="8198" width="7" style="345" customWidth="1"/>
    <col min="8199" max="8199" width="3.25" style="345" customWidth="1"/>
    <col min="8200" max="8200" width="14.375" style="345" customWidth="1"/>
    <col min="8201" max="8201" width="13.125" style="345" customWidth="1"/>
    <col min="8202" max="8202" width="12.5" style="345" customWidth="1"/>
    <col min="8203" max="8203" width="43.375" style="345" customWidth="1"/>
    <col min="8204" max="8448" width="8.75" style="345"/>
    <col min="8449" max="8449" width="7" style="345" customWidth="1"/>
    <col min="8450" max="8450" width="26.125" style="345" customWidth="1"/>
    <col min="8451" max="8451" width="14.375" style="345" customWidth="1"/>
    <col min="8452" max="8452" width="13.125" style="345" customWidth="1"/>
    <col min="8453" max="8453" width="36.125" style="345" customWidth="1"/>
    <col min="8454" max="8454" width="7" style="345" customWidth="1"/>
    <col min="8455" max="8455" width="3.25" style="345" customWidth="1"/>
    <col min="8456" max="8456" width="14.375" style="345" customWidth="1"/>
    <col min="8457" max="8457" width="13.125" style="345" customWidth="1"/>
    <col min="8458" max="8458" width="12.5" style="345" customWidth="1"/>
    <col min="8459" max="8459" width="43.375" style="345" customWidth="1"/>
    <col min="8460" max="8704" width="8.75" style="345"/>
    <col min="8705" max="8705" width="7" style="345" customWidth="1"/>
    <col min="8706" max="8706" width="26.125" style="345" customWidth="1"/>
    <col min="8707" max="8707" width="14.375" style="345" customWidth="1"/>
    <col min="8708" max="8708" width="13.125" style="345" customWidth="1"/>
    <col min="8709" max="8709" width="36.125" style="345" customWidth="1"/>
    <col min="8710" max="8710" width="7" style="345" customWidth="1"/>
    <col min="8711" max="8711" width="3.25" style="345" customWidth="1"/>
    <col min="8712" max="8712" width="14.375" style="345" customWidth="1"/>
    <col min="8713" max="8713" width="13.125" style="345" customWidth="1"/>
    <col min="8714" max="8714" width="12.5" style="345" customWidth="1"/>
    <col min="8715" max="8715" width="43.375" style="345" customWidth="1"/>
    <col min="8716" max="8960" width="8.75" style="345"/>
    <col min="8961" max="8961" width="7" style="345" customWidth="1"/>
    <col min="8962" max="8962" width="26.125" style="345" customWidth="1"/>
    <col min="8963" max="8963" width="14.375" style="345" customWidth="1"/>
    <col min="8964" max="8964" width="13.125" style="345" customWidth="1"/>
    <col min="8965" max="8965" width="36.125" style="345" customWidth="1"/>
    <col min="8966" max="8966" width="7" style="345" customWidth="1"/>
    <col min="8967" max="8967" width="3.25" style="345" customWidth="1"/>
    <col min="8968" max="8968" width="14.375" style="345" customWidth="1"/>
    <col min="8969" max="8969" width="13.125" style="345" customWidth="1"/>
    <col min="8970" max="8970" width="12.5" style="345" customWidth="1"/>
    <col min="8971" max="8971" width="43.375" style="345" customWidth="1"/>
    <col min="8972" max="9216" width="8.75" style="345"/>
    <col min="9217" max="9217" width="7" style="345" customWidth="1"/>
    <col min="9218" max="9218" width="26.125" style="345" customWidth="1"/>
    <col min="9219" max="9219" width="14.375" style="345" customWidth="1"/>
    <col min="9220" max="9220" width="13.125" style="345" customWidth="1"/>
    <col min="9221" max="9221" width="36.125" style="345" customWidth="1"/>
    <col min="9222" max="9222" width="7" style="345" customWidth="1"/>
    <col min="9223" max="9223" width="3.25" style="345" customWidth="1"/>
    <col min="9224" max="9224" width="14.375" style="345" customWidth="1"/>
    <col min="9225" max="9225" width="13.125" style="345" customWidth="1"/>
    <col min="9226" max="9226" width="12.5" style="345" customWidth="1"/>
    <col min="9227" max="9227" width="43.375" style="345" customWidth="1"/>
    <col min="9228" max="9472" width="8.75" style="345"/>
    <col min="9473" max="9473" width="7" style="345" customWidth="1"/>
    <col min="9474" max="9474" width="26.125" style="345" customWidth="1"/>
    <col min="9475" max="9475" width="14.375" style="345" customWidth="1"/>
    <col min="9476" max="9476" width="13.125" style="345" customWidth="1"/>
    <col min="9477" max="9477" width="36.125" style="345" customWidth="1"/>
    <col min="9478" max="9478" width="7" style="345" customWidth="1"/>
    <col min="9479" max="9479" width="3.25" style="345" customWidth="1"/>
    <col min="9480" max="9480" width="14.375" style="345" customWidth="1"/>
    <col min="9481" max="9481" width="13.125" style="345" customWidth="1"/>
    <col min="9482" max="9482" width="12.5" style="345" customWidth="1"/>
    <col min="9483" max="9483" width="43.375" style="345" customWidth="1"/>
    <col min="9484" max="9728" width="8.75" style="345"/>
    <col min="9729" max="9729" width="7" style="345" customWidth="1"/>
    <col min="9730" max="9730" width="26.125" style="345" customWidth="1"/>
    <col min="9731" max="9731" width="14.375" style="345" customWidth="1"/>
    <col min="9732" max="9732" width="13.125" style="345" customWidth="1"/>
    <col min="9733" max="9733" width="36.125" style="345" customWidth="1"/>
    <col min="9734" max="9734" width="7" style="345" customWidth="1"/>
    <col min="9735" max="9735" width="3.25" style="345" customWidth="1"/>
    <col min="9736" max="9736" width="14.375" style="345" customWidth="1"/>
    <col min="9737" max="9737" width="13.125" style="345" customWidth="1"/>
    <col min="9738" max="9738" width="12.5" style="345" customWidth="1"/>
    <col min="9739" max="9739" width="43.375" style="345" customWidth="1"/>
    <col min="9740" max="9984" width="8.75" style="345"/>
    <col min="9985" max="9985" width="7" style="345" customWidth="1"/>
    <col min="9986" max="9986" width="26.125" style="345" customWidth="1"/>
    <col min="9987" max="9987" width="14.375" style="345" customWidth="1"/>
    <col min="9988" max="9988" width="13.125" style="345" customWidth="1"/>
    <col min="9989" max="9989" width="36.125" style="345" customWidth="1"/>
    <col min="9990" max="9990" width="7" style="345" customWidth="1"/>
    <col min="9991" max="9991" width="3.25" style="345" customWidth="1"/>
    <col min="9992" max="9992" width="14.375" style="345" customWidth="1"/>
    <col min="9993" max="9993" width="13.125" style="345" customWidth="1"/>
    <col min="9994" max="9994" width="12.5" style="345" customWidth="1"/>
    <col min="9995" max="9995" width="43.375" style="345" customWidth="1"/>
    <col min="9996" max="10240" width="8.75" style="345"/>
    <col min="10241" max="10241" width="7" style="345" customWidth="1"/>
    <col min="10242" max="10242" width="26.125" style="345" customWidth="1"/>
    <col min="10243" max="10243" width="14.375" style="345" customWidth="1"/>
    <col min="10244" max="10244" width="13.125" style="345" customWidth="1"/>
    <col min="10245" max="10245" width="36.125" style="345" customWidth="1"/>
    <col min="10246" max="10246" width="7" style="345" customWidth="1"/>
    <col min="10247" max="10247" width="3.25" style="345" customWidth="1"/>
    <col min="10248" max="10248" width="14.375" style="345" customWidth="1"/>
    <col min="10249" max="10249" width="13.125" style="345" customWidth="1"/>
    <col min="10250" max="10250" width="12.5" style="345" customWidth="1"/>
    <col min="10251" max="10251" width="43.375" style="345" customWidth="1"/>
    <col min="10252" max="10496" width="8.75" style="345"/>
    <col min="10497" max="10497" width="7" style="345" customWidth="1"/>
    <col min="10498" max="10498" width="26.125" style="345" customWidth="1"/>
    <col min="10499" max="10499" width="14.375" style="345" customWidth="1"/>
    <col min="10500" max="10500" width="13.125" style="345" customWidth="1"/>
    <col min="10501" max="10501" width="36.125" style="345" customWidth="1"/>
    <col min="10502" max="10502" width="7" style="345" customWidth="1"/>
    <col min="10503" max="10503" width="3.25" style="345" customWidth="1"/>
    <col min="10504" max="10504" width="14.375" style="345" customWidth="1"/>
    <col min="10505" max="10505" width="13.125" style="345" customWidth="1"/>
    <col min="10506" max="10506" width="12.5" style="345" customWidth="1"/>
    <col min="10507" max="10507" width="43.375" style="345" customWidth="1"/>
    <col min="10508" max="10752" width="8.75" style="345"/>
    <col min="10753" max="10753" width="7" style="345" customWidth="1"/>
    <col min="10754" max="10754" width="26.125" style="345" customWidth="1"/>
    <col min="10755" max="10755" width="14.375" style="345" customWidth="1"/>
    <col min="10756" max="10756" width="13.125" style="345" customWidth="1"/>
    <col min="10757" max="10757" width="36.125" style="345" customWidth="1"/>
    <col min="10758" max="10758" width="7" style="345" customWidth="1"/>
    <col min="10759" max="10759" width="3.25" style="345" customWidth="1"/>
    <col min="10760" max="10760" width="14.375" style="345" customWidth="1"/>
    <col min="10761" max="10761" width="13.125" style="345" customWidth="1"/>
    <col min="10762" max="10762" width="12.5" style="345" customWidth="1"/>
    <col min="10763" max="10763" width="43.375" style="345" customWidth="1"/>
    <col min="10764" max="11008" width="8.75" style="345"/>
    <col min="11009" max="11009" width="7" style="345" customWidth="1"/>
    <col min="11010" max="11010" width="26.125" style="345" customWidth="1"/>
    <col min="11011" max="11011" width="14.375" style="345" customWidth="1"/>
    <col min="11012" max="11012" width="13.125" style="345" customWidth="1"/>
    <col min="11013" max="11013" width="36.125" style="345" customWidth="1"/>
    <col min="11014" max="11014" width="7" style="345" customWidth="1"/>
    <col min="11015" max="11015" width="3.25" style="345" customWidth="1"/>
    <col min="11016" max="11016" width="14.375" style="345" customWidth="1"/>
    <col min="11017" max="11017" width="13.125" style="345" customWidth="1"/>
    <col min="11018" max="11018" width="12.5" style="345" customWidth="1"/>
    <col min="11019" max="11019" width="43.375" style="345" customWidth="1"/>
    <col min="11020" max="11264" width="8.75" style="345"/>
    <col min="11265" max="11265" width="7" style="345" customWidth="1"/>
    <col min="11266" max="11266" width="26.125" style="345" customWidth="1"/>
    <col min="11267" max="11267" width="14.375" style="345" customWidth="1"/>
    <col min="11268" max="11268" width="13.125" style="345" customWidth="1"/>
    <col min="11269" max="11269" width="36.125" style="345" customWidth="1"/>
    <col min="11270" max="11270" width="7" style="345" customWidth="1"/>
    <col min="11271" max="11271" width="3.25" style="345" customWidth="1"/>
    <col min="11272" max="11272" width="14.375" style="345" customWidth="1"/>
    <col min="11273" max="11273" width="13.125" style="345" customWidth="1"/>
    <col min="11274" max="11274" width="12.5" style="345" customWidth="1"/>
    <col min="11275" max="11275" width="43.375" style="345" customWidth="1"/>
    <col min="11276" max="11520" width="8.75" style="345"/>
    <col min="11521" max="11521" width="7" style="345" customWidth="1"/>
    <col min="11522" max="11522" width="26.125" style="345" customWidth="1"/>
    <col min="11523" max="11523" width="14.375" style="345" customWidth="1"/>
    <col min="11524" max="11524" width="13.125" style="345" customWidth="1"/>
    <col min="11525" max="11525" width="36.125" style="345" customWidth="1"/>
    <col min="11526" max="11526" width="7" style="345" customWidth="1"/>
    <col min="11527" max="11527" width="3.25" style="345" customWidth="1"/>
    <col min="11528" max="11528" width="14.375" style="345" customWidth="1"/>
    <col min="11529" max="11529" width="13.125" style="345" customWidth="1"/>
    <col min="11530" max="11530" width="12.5" style="345" customWidth="1"/>
    <col min="11531" max="11531" width="43.375" style="345" customWidth="1"/>
    <col min="11532" max="11776" width="8.75" style="345"/>
    <col min="11777" max="11777" width="7" style="345" customWidth="1"/>
    <col min="11778" max="11778" width="26.125" style="345" customWidth="1"/>
    <col min="11779" max="11779" width="14.375" style="345" customWidth="1"/>
    <col min="11780" max="11780" width="13.125" style="345" customWidth="1"/>
    <col min="11781" max="11781" width="36.125" style="345" customWidth="1"/>
    <col min="11782" max="11782" width="7" style="345" customWidth="1"/>
    <col min="11783" max="11783" width="3.25" style="345" customWidth="1"/>
    <col min="11784" max="11784" width="14.375" style="345" customWidth="1"/>
    <col min="11785" max="11785" width="13.125" style="345" customWidth="1"/>
    <col min="11786" max="11786" width="12.5" style="345" customWidth="1"/>
    <col min="11787" max="11787" width="43.375" style="345" customWidth="1"/>
    <col min="11788" max="12032" width="8.75" style="345"/>
    <col min="12033" max="12033" width="7" style="345" customWidth="1"/>
    <col min="12034" max="12034" width="26.125" style="345" customWidth="1"/>
    <col min="12035" max="12035" width="14.375" style="345" customWidth="1"/>
    <col min="12036" max="12036" width="13.125" style="345" customWidth="1"/>
    <col min="12037" max="12037" width="36.125" style="345" customWidth="1"/>
    <col min="12038" max="12038" width="7" style="345" customWidth="1"/>
    <col min="12039" max="12039" width="3.25" style="345" customWidth="1"/>
    <col min="12040" max="12040" width="14.375" style="345" customWidth="1"/>
    <col min="12041" max="12041" width="13.125" style="345" customWidth="1"/>
    <col min="12042" max="12042" width="12.5" style="345" customWidth="1"/>
    <col min="12043" max="12043" width="43.375" style="345" customWidth="1"/>
    <col min="12044" max="12288" width="8.75" style="345"/>
    <col min="12289" max="12289" width="7" style="345" customWidth="1"/>
    <col min="12290" max="12290" width="26.125" style="345" customWidth="1"/>
    <col min="12291" max="12291" width="14.375" style="345" customWidth="1"/>
    <col min="12292" max="12292" width="13.125" style="345" customWidth="1"/>
    <col min="12293" max="12293" width="36.125" style="345" customWidth="1"/>
    <col min="12294" max="12294" width="7" style="345" customWidth="1"/>
    <col min="12295" max="12295" width="3.25" style="345" customWidth="1"/>
    <col min="12296" max="12296" width="14.375" style="345" customWidth="1"/>
    <col min="12297" max="12297" width="13.125" style="345" customWidth="1"/>
    <col min="12298" max="12298" width="12.5" style="345" customWidth="1"/>
    <col min="12299" max="12299" width="43.375" style="345" customWidth="1"/>
    <col min="12300" max="12544" width="8.75" style="345"/>
    <col min="12545" max="12545" width="7" style="345" customWidth="1"/>
    <col min="12546" max="12546" width="26.125" style="345" customWidth="1"/>
    <col min="12547" max="12547" width="14.375" style="345" customWidth="1"/>
    <col min="12548" max="12548" width="13.125" style="345" customWidth="1"/>
    <col min="12549" max="12549" width="36.125" style="345" customWidth="1"/>
    <col min="12550" max="12550" width="7" style="345" customWidth="1"/>
    <col min="12551" max="12551" width="3.25" style="345" customWidth="1"/>
    <col min="12552" max="12552" width="14.375" style="345" customWidth="1"/>
    <col min="12553" max="12553" width="13.125" style="345" customWidth="1"/>
    <col min="12554" max="12554" width="12.5" style="345" customWidth="1"/>
    <col min="12555" max="12555" width="43.375" style="345" customWidth="1"/>
    <col min="12556" max="12800" width="8.75" style="345"/>
    <col min="12801" max="12801" width="7" style="345" customWidth="1"/>
    <col min="12802" max="12802" width="26.125" style="345" customWidth="1"/>
    <col min="12803" max="12803" width="14.375" style="345" customWidth="1"/>
    <col min="12804" max="12804" width="13.125" style="345" customWidth="1"/>
    <col min="12805" max="12805" width="36.125" style="345" customWidth="1"/>
    <col min="12806" max="12806" width="7" style="345" customWidth="1"/>
    <col min="12807" max="12807" width="3.25" style="345" customWidth="1"/>
    <col min="12808" max="12808" width="14.375" style="345" customWidth="1"/>
    <col min="12809" max="12809" width="13.125" style="345" customWidth="1"/>
    <col min="12810" max="12810" width="12.5" style="345" customWidth="1"/>
    <col min="12811" max="12811" width="43.375" style="345" customWidth="1"/>
    <col min="12812" max="13056" width="8.75" style="345"/>
    <col min="13057" max="13057" width="7" style="345" customWidth="1"/>
    <col min="13058" max="13058" width="26.125" style="345" customWidth="1"/>
    <col min="13059" max="13059" width="14.375" style="345" customWidth="1"/>
    <col min="13060" max="13060" width="13.125" style="345" customWidth="1"/>
    <col min="13061" max="13061" width="36.125" style="345" customWidth="1"/>
    <col min="13062" max="13062" width="7" style="345" customWidth="1"/>
    <col min="13063" max="13063" width="3.25" style="345" customWidth="1"/>
    <col min="13064" max="13064" width="14.375" style="345" customWidth="1"/>
    <col min="13065" max="13065" width="13.125" style="345" customWidth="1"/>
    <col min="13066" max="13066" width="12.5" style="345" customWidth="1"/>
    <col min="13067" max="13067" width="43.375" style="345" customWidth="1"/>
    <col min="13068" max="13312" width="8.75" style="345"/>
    <col min="13313" max="13313" width="7" style="345" customWidth="1"/>
    <col min="13314" max="13314" width="26.125" style="345" customWidth="1"/>
    <col min="13315" max="13315" width="14.375" style="345" customWidth="1"/>
    <col min="13316" max="13316" width="13.125" style="345" customWidth="1"/>
    <col min="13317" max="13317" width="36.125" style="345" customWidth="1"/>
    <col min="13318" max="13318" width="7" style="345" customWidth="1"/>
    <col min="13319" max="13319" width="3.25" style="345" customWidth="1"/>
    <col min="13320" max="13320" width="14.375" style="345" customWidth="1"/>
    <col min="13321" max="13321" width="13.125" style="345" customWidth="1"/>
    <col min="13322" max="13322" width="12.5" style="345" customWidth="1"/>
    <col min="13323" max="13323" width="43.375" style="345" customWidth="1"/>
    <col min="13324" max="13568" width="8.75" style="345"/>
    <col min="13569" max="13569" width="7" style="345" customWidth="1"/>
    <col min="13570" max="13570" width="26.125" style="345" customWidth="1"/>
    <col min="13571" max="13571" width="14.375" style="345" customWidth="1"/>
    <col min="13572" max="13572" width="13.125" style="345" customWidth="1"/>
    <col min="13573" max="13573" width="36.125" style="345" customWidth="1"/>
    <col min="13574" max="13574" width="7" style="345" customWidth="1"/>
    <col min="13575" max="13575" width="3.25" style="345" customWidth="1"/>
    <col min="13576" max="13576" width="14.375" style="345" customWidth="1"/>
    <col min="13577" max="13577" width="13.125" style="345" customWidth="1"/>
    <col min="13578" max="13578" width="12.5" style="345" customWidth="1"/>
    <col min="13579" max="13579" width="43.375" style="345" customWidth="1"/>
    <col min="13580" max="13824" width="8.75" style="345"/>
    <col min="13825" max="13825" width="7" style="345" customWidth="1"/>
    <col min="13826" max="13826" width="26.125" style="345" customWidth="1"/>
    <col min="13827" max="13827" width="14.375" style="345" customWidth="1"/>
    <col min="13828" max="13828" width="13.125" style="345" customWidth="1"/>
    <col min="13829" max="13829" width="36.125" style="345" customWidth="1"/>
    <col min="13830" max="13830" width="7" style="345" customWidth="1"/>
    <col min="13831" max="13831" width="3.25" style="345" customWidth="1"/>
    <col min="13832" max="13832" width="14.375" style="345" customWidth="1"/>
    <col min="13833" max="13833" width="13.125" style="345" customWidth="1"/>
    <col min="13834" max="13834" width="12.5" style="345" customWidth="1"/>
    <col min="13835" max="13835" width="43.375" style="345" customWidth="1"/>
    <col min="13836" max="14080" width="8.75" style="345"/>
    <col min="14081" max="14081" width="7" style="345" customWidth="1"/>
    <col min="14082" max="14082" width="26.125" style="345" customWidth="1"/>
    <col min="14083" max="14083" width="14.375" style="345" customWidth="1"/>
    <col min="14084" max="14084" width="13.125" style="345" customWidth="1"/>
    <col min="14085" max="14085" width="36.125" style="345" customWidth="1"/>
    <col min="14086" max="14086" width="7" style="345" customWidth="1"/>
    <col min="14087" max="14087" width="3.25" style="345" customWidth="1"/>
    <col min="14088" max="14088" width="14.375" style="345" customWidth="1"/>
    <col min="14089" max="14089" width="13.125" style="345" customWidth="1"/>
    <col min="14090" max="14090" width="12.5" style="345" customWidth="1"/>
    <col min="14091" max="14091" width="43.375" style="345" customWidth="1"/>
    <col min="14092" max="14336" width="8.75" style="345"/>
    <col min="14337" max="14337" width="7" style="345" customWidth="1"/>
    <col min="14338" max="14338" width="26.125" style="345" customWidth="1"/>
    <col min="14339" max="14339" width="14.375" style="345" customWidth="1"/>
    <col min="14340" max="14340" width="13.125" style="345" customWidth="1"/>
    <col min="14341" max="14341" width="36.125" style="345" customWidth="1"/>
    <col min="14342" max="14342" width="7" style="345" customWidth="1"/>
    <col min="14343" max="14343" width="3.25" style="345" customWidth="1"/>
    <col min="14344" max="14344" width="14.375" style="345" customWidth="1"/>
    <col min="14345" max="14345" width="13.125" style="345" customWidth="1"/>
    <col min="14346" max="14346" width="12.5" style="345" customWidth="1"/>
    <col min="14347" max="14347" width="43.375" style="345" customWidth="1"/>
    <col min="14348" max="14592" width="8.75" style="345"/>
    <col min="14593" max="14593" width="7" style="345" customWidth="1"/>
    <col min="14594" max="14594" width="26.125" style="345" customWidth="1"/>
    <col min="14595" max="14595" width="14.375" style="345" customWidth="1"/>
    <col min="14596" max="14596" width="13.125" style="345" customWidth="1"/>
    <col min="14597" max="14597" width="36.125" style="345" customWidth="1"/>
    <col min="14598" max="14598" width="7" style="345" customWidth="1"/>
    <col min="14599" max="14599" width="3.25" style="345" customWidth="1"/>
    <col min="14600" max="14600" width="14.375" style="345" customWidth="1"/>
    <col min="14601" max="14601" width="13.125" style="345" customWidth="1"/>
    <col min="14602" max="14602" width="12.5" style="345" customWidth="1"/>
    <col min="14603" max="14603" width="43.375" style="345" customWidth="1"/>
    <col min="14604" max="14848" width="8.75" style="345"/>
    <col min="14849" max="14849" width="7" style="345" customWidth="1"/>
    <col min="14850" max="14850" width="26.125" style="345" customWidth="1"/>
    <col min="14851" max="14851" width="14.375" style="345" customWidth="1"/>
    <col min="14852" max="14852" width="13.125" style="345" customWidth="1"/>
    <col min="14853" max="14853" width="36.125" style="345" customWidth="1"/>
    <col min="14854" max="14854" width="7" style="345" customWidth="1"/>
    <col min="14855" max="14855" width="3.25" style="345" customWidth="1"/>
    <col min="14856" max="14856" width="14.375" style="345" customWidth="1"/>
    <col min="14857" max="14857" width="13.125" style="345" customWidth="1"/>
    <col min="14858" max="14858" width="12.5" style="345" customWidth="1"/>
    <col min="14859" max="14859" width="43.375" style="345" customWidth="1"/>
    <col min="14860" max="15104" width="8.75" style="345"/>
    <col min="15105" max="15105" width="7" style="345" customWidth="1"/>
    <col min="15106" max="15106" width="26.125" style="345" customWidth="1"/>
    <col min="15107" max="15107" width="14.375" style="345" customWidth="1"/>
    <col min="15108" max="15108" width="13.125" style="345" customWidth="1"/>
    <col min="15109" max="15109" width="36.125" style="345" customWidth="1"/>
    <col min="15110" max="15110" width="7" style="345" customWidth="1"/>
    <col min="15111" max="15111" width="3.25" style="345" customWidth="1"/>
    <col min="15112" max="15112" width="14.375" style="345" customWidth="1"/>
    <col min="15113" max="15113" width="13.125" style="345" customWidth="1"/>
    <col min="15114" max="15114" width="12.5" style="345" customWidth="1"/>
    <col min="15115" max="15115" width="43.375" style="345" customWidth="1"/>
    <col min="15116" max="15360" width="8.75" style="345"/>
    <col min="15361" max="15361" width="7" style="345" customWidth="1"/>
    <col min="15362" max="15362" width="26.125" style="345" customWidth="1"/>
    <col min="15363" max="15363" width="14.375" style="345" customWidth="1"/>
    <col min="15364" max="15364" width="13.125" style="345" customWidth="1"/>
    <col min="15365" max="15365" width="36.125" style="345" customWidth="1"/>
    <col min="15366" max="15366" width="7" style="345" customWidth="1"/>
    <col min="15367" max="15367" width="3.25" style="345" customWidth="1"/>
    <col min="15368" max="15368" width="14.375" style="345" customWidth="1"/>
    <col min="15369" max="15369" width="13.125" style="345" customWidth="1"/>
    <col min="15370" max="15370" width="12.5" style="345" customWidth="1"/>
    <col min="15371" max="15371" width="43.375" style="345" customWidth="1"/>
    <col min="15372" max="15616" width="8.75" style="345"/>
    <col min="15617" max="15617" width="7" style="345" customWidth="1"/>
    <col min="15618" max="15618" width="26.125" style="345" customWidth="1"/>
    <col min="15619" max="15619" width="14.375" style="345" customWidth="1"/>
    <col min="15620" max="15620" width="13.125" style="345" customWidth="1"/>
    <col min="15621" max="15621" width="36.125" style="345" customWidth="1"/>
    <col min="15622" max="15622" width="7" style="345" customWidth="1"/>
    <col min="15623" max="15623" width="3.25" style="345" customWidth="1"/>
    <col min="15624" max="15624" width="14.375" style="345" customWidth="1"/>
    <col min="15625" max="15625" width="13.125" style="345" customWidth="1"/>
    <col min="15626" max="15626" width="12.5" style="345" customWidth="1"/>
    <col min="15627" max="15627" width="43.375" style="345" customWidth="1"/>
    <col min="15628" max="15872" width="8.75" style="345"/>
    <col min="15873" max="15873" width="7" style="345" customWidth="1"/>
    <col min="15874" max="15874" width="26.125" style="345" customWidth="1"/>
    <col min="15875" max="15875" width="14.375" style="345" customWidth="1"/>
    <col min="15876" max="15876" width="13.125" style="345" customWidth="1"/>
    <col min="15877" max="15877" width="36.125" style="345" customWidth="1"/>
    <col min="15878" max="15878" width="7" style="345" customWidth="1"/>
    <col min="15879" max="15879" width="3.25" style="345" customWidth="1"/>
    <col min="15880" max="15880" width="14.375" style="345" customWidth="1"/>
    <col min="15881" max="15881" width="13.125" style="345" customWidth="1"/>
    <col min="15882" max="15882" width="12.5" style="345" customWidth="1"/>
    <col min="15883" max="15883" width="43.375" style="345" customWidth="1"/>
    <col min="15884" max="16128" width="8.75" style="345"/>
    <col min="16129" max="16129" width="7" style="345" customWidth="1"/>
    <col min="16130" max="16130" width="26.125" style="345" customWidth="1"/>
    <col min="16131" max="16131" width="14.375" style="345" customWidth="1"/>
    <col min="16132" max="16132" width="13.125" style="345" customWidth="1"/>
    <col min="16133" max="16133" width="36.125" style="345" customWidth="1"/>
    <col min="16134" max="16134" width="7" style="345" customWidth="1"/>
    <col min="16135" max="16135" width="3.25" style="345" customWidth="1"/>
    <col min="16136" max="16136" width="14.375" style="345" customWidth="1"/>
    <col min="16137" max="16137" width="13.125" style="345" customWidth="1"/>
    <col min="16138" max="16138" width="12.5" style="345" customWidth="1"/>
    <col min="16139" max="16139" width="43.375" style="345" customWidth="1"/>
    <col min="16140" max="16384" width="8.75" style="345"/>
  </cols>
  <sheetData>
    <row r="1" spans="1:8" x14ac:dyDescent="0.15">
      <c r="A1" s="344"/>
      <c r="E1" s="395" t="s">
        <v>250</v>
      </c>
    </row>
    <row r="2" spans="1:8" ht="20.25" customHeight="1" x14ac:dyDescent="0.15">
      <c r="B2" s="461" t="s">
        <v>347</v>
      </c>
      <c r="C2" s="461"/>
      <c r="D2" s="461"/>
      <c r="E2" s="461"/>
    </row>
    <row r="3" spans="1:8" ht="20.25" customHeight="1" x14ac:dyDescent="0.15">
      <c r="A3" s="462"/>
      <c r="B3" s="462"/>
      <c r="C3" s="462"/>
      <c r="D3" s="462"/>
      <c r="E3" s="462"/>
      <c r="H3" s="346"/>
    </row>
    <row r="4" spans="1:8" ht="20.25" customHeight="1" x14ac:dyDescent="0.15">
      <c r="A4" s="462"/>
      <c r="B4" s="462"/>
      <c r="C4" s="462"/>
      <c r="D4" s="462"/>
      <c r="E4" s="462"/>
      <c r="F4" s="347"/>
    </row>
    <row r="5" spans="1:8" ht="16.5" customHeight="1" thickBot="1" x14ac:dyDescent="0.2">
      <c r="E5" s="348" t="s">
        <v>165</v>
      </c>
    </row>
    <row r="6" spans="1:8" ht="18" customHeight="1" thickBot="1" x14ac:dyDescent="0.2">
      <c r="B6" s="349" t="s">
        <v>166</v>
      </c>
      <c r="C6" s="350" t="s">
        <v>167</v>
      </c>
      <c r="D6" s="351" t="s">
        <v>168</v>
      </c>
      <c r="E6" s="352" t="s">
        <v>169</v>
      </c>
    </row>
    <row r="7" spans="1:8" ht="18" customHeight="1" x14ac:dyDescent="0.15">
      <c r="B7" s="353" t="s">
        <v>170</v>
      </c>
      <c r="C7" s="354"/>
      <c r="D7" s="354"/>
      <c r="E7" s="355"/>
    </row>
    <row r="8" spans="1:8" ht="18" customHeight="1" x14ac:dyDescent="0.15">
      <c r="B8" s="356" t="s">
        <v>270</v>
      </c>
      <c r="C8" s="357">
        <v>8006171</v>
      </c>
      <c r="D8" s="357">
        <v>8006171</v>
      </c>
      <c r="E8" s="356"/>
    </row>
    <row r="9" spans="1:8" ht="18" customHeight="1" x14ac:dyDescent="0.15">
      <c r="B9" s="356" t="s">
        <v>171</v>
      </c>
      <c r="C9" s="357">
        <v>0</v>
      </c>
      <c r="D9" s="358">
        <v>136</v>
      </c>
      <c r="E9" s="356" t="s">
        <v>182</v>
      </c>
    </row>
    <row r="10" spans="1:8" ht="18" customHeight="1" x14ac:dyDescent="0.15">
      <c r="B10" s="356" t="s">
        <v>345</v>
      </c>
      <c r="C10" s="357">
        <v>0</v>
      </c>
      <c r="D10" s="358">
        <v>0</v>
      </c>
      <c r="E10" s="356"/>
    </row>
    <row r="11" spans="1:8" ht="18" customHeight="1" x14ac:dyDescent="0.15">
      <c r="B11" s="356"/>
      <c r="C11" s="357"/>
      <c r="D11" s="357"/>
      <c r="E11" s="356"/>
    </row>
    <row r="12" spans="1:8" ht="18" customHeight="1" x14ac:dyDescent="0.15">
      <c r="B12" s="356" t="s">
        <v>172</v>
      </c>
      <c r="C12" s="357"/>
      <c r="D12" s="357"/>
      <c r="E12" s="359"/>
    </row>
    <row r="13" spans="1:8" ht="18" customHeight="1" x14ac:dyDescent="0.15">
      <c r="B13" s="356" t="s">
        <v>173</v>
      </c>
      <c r="C13" s="357">
        <v>0</v>
      </c>
      <c r="D13" s="357">
        <v>0</v>
      </c>
      <c r="E13" s="359"/>
    </row>
    <row r="14" spans="1:8" ht="15" customHeight="1" x14ac:dyDescent="0.15">
      <c r="B14" s="360"/>
      <c r="C14" s="361"/>
      <c r="D14" s="361"/>
      <c r="E14" s="362"/>
    </row>
    <row r="15" spans="1:8" ht="15" customHeight="1" x14ac:dyDescent="0.15">
      <c r="B15" s="360"/>
      <c r="C15" s="361"/>
      <c r="D15" s="361"/>
      <c r="E15" s="363"/>
    </row>
    <row r="16" spans="1:8" ht="18.75" customHeight="1" thickBot="1" x14ac:dyDescent="0.2">
      <c r="B16" s="364" t="s">
        <v>174</v>
      </c>
      <c r="C16" s="365">
        <f>SUM(C8+C9+C10-C13)</f>
        <v>8006171</v>
      </c>
      <c r="D16" s="365">
        <f>SUM(D8+D9+D10-D13)</f>
        <v>8006307</v>
      </c>
      <c r="E16" s="366" t="s">
        <v>271</v>
      </c>
    </row>
    <row r="17" spans="1:6" ht="15" customHeight="1" x14ac:dyDescent="0.15"/>
    <row r="18" spans="1:6" ht="15" customHeight="1" x14ac:dyDescent="0.15">
      <c r="B18" s="344" t="s">
        <v>175</v>
      </c>
    </row>
    <row r="19" spans="1:6" ht="15" customHeight="1" x14ac:dyDescent="0.15">
      <c r="A19" s="344"/>
    </row>
    <row r="20" spans="1:6" ht="19.5" customHeight="1" x14ac:dyDescent="0.15">
      <c r="B20" s="452">
        <v>45435</v>
      </c>
      <c r="C20" s="452"/>
    </row>
    <row r="21" spans="1:6" ht="15" customHeight="1" x14ac:dyDescent="0.15">
      <c r="B21" s="460" t="s">
        <v>184</v>
      </c>
      <c r="C21" s="460"/>
      <c r="D21" s="460"/>
      <c r="E21" s="370" t="s">
        <v>187</v>
      </c>
      <c r="F21" s="371" t="s">
        <v>188</v>
      </c>
    </row>
    <row r="22" spans="1:6" ht="15" customHeight="1" x14ac:dyDescent="0.15">
      <c r="C22" s="368"/>
      <c r="D22" s="368"/>
      <c r="E22" s="367"/>
    </row>
    <row r="23" spans="1:6" ht="15" customHeight="1" x14ac:dyDescent="0.15">
      <c r="C23" s="368"/>
      <c r="D23" s="368"/>
      <c r="E23" s="367"/>
    </row>
    <row r="24" spans="1:6" ht="18.75" customHeight="1" x14ac:dyDescent="0.15">
      <c r="B24" s="344" t="s">
        <v>183</v>
      </c>
    </row>
    <row r="25" spans="1:6" ht="15" customHeight="1" x14ac:dyDescent="0.15">
      <c r="B25" s="453"/>
      <c r="C25" s="453"/>
    </row>
    <row r="26" spans="1:6" ht="15" customHeight="1" x14ac:dyDescent="0.15">
      <c r="B26" s="460" t="s">
        <v>185</v>
      </c>
      <c r="C26" s="460"/>
      <c r="D26" s="460"/>
      <c r="E26" s="370" t="s">
        <v>186</v>
      </c>
      <c r="F26" s="371" t="s">
        <v>188</v>
      </c>
    </row>
    <row r="27" spans="1:6" ht="15" customHeight="1" x14ac:dyDescent="0.15">
      <c r="C27" s="368"/>
      <c r="D27" s="368"/>
      <c r="E27" s="367"/>
    </row>
    <row r="28" spans="1:6" ht="15" customHeight="1" x14ac:dyDescent="0.15">
      <c r="C28" s="344"/>
      <c r="D28" s="367"/>
      <c r="E28" s="367"/>
    </row>
    <row r="29" spans="1:6" s="369" customFormat="1" ht="15" customHeight="1" x14ac:dyDescent="0.15">
      <c r="A29" s="345"/>
      <c r="B29" s="345"/>
      <c r="C29" s="345"/>
      <c r="D29" s="345"/>
      <c r="E29" s="345"/>
    </row>
    <row r="30" spans="1:6" ht="15" customHeight="1" x14ac:dyDescent="0.15"/>
    <row r="31" spans="1:6" ht="15" customHeight="1" x14ac:dyDescent="0.15"/>
    <row r="32" spans="1:6" ht="15" customHeight="1" x14ac:dyDescent="0.15"/>
    <row r="33" spans="1:11" ht="15" customHeight="1" x14ac:dyDescent="0.15"/>
    <row r="34" spans="1:11" ht="15" customHeight="1" x14ac:dyDescent="0.15"/>
    <row r="35" spans="1:11" ht="15" customHeight="1" x14ac:dyDescent="0.15"/>
    <row r="36" spans="1:11" ht="15" customHeight="1" x14ac:dyDescent="0.15"/>
    <row r="37" spans="1:11" ht="15" customHeight="1" x14ac:dyDescent="0.15"/>
    <row r="38" spans="1:11" ht="15" customHeight="1" x14ac:dyDescent="0.15"/>
    <row r="39" spans="1:11" ht="15" customHeight="1" x14ac:dyDescent="0.15"/>
    <row r="40" spans="1:11" ht="1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  <row r="46" spans="1:11" ht="15" customHeight="1" x14ac:dyDescent="0.15"/>
    <row r="47" spans="1:11" s="369" customFormat="1" ht="15" customHeight="1" x14ac:dyDescent="0.15">
      <c r="A47" s="345"/>
      <c r="B47" s="345"/>
      <c r="C47" s="345"/>
      <c r="D47" s="345"/>
      <c r="E47" s="345"/>
      <c r="G47" s="345"/>
      <c r="H47" s="345"/>
      <c r="I47" s="345"/>
      <c r="J47" s="345"/>
      <c r="K47" s="345"/>
    </row>
    <row r="48" spans="1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</sheetData>
  <mergeCells count="7">
    <mergeCell ref="B26:D26"/>
    <mergeCell ref="B2:E2"/>
    <mergeCell ref="A3:E3"/>
    <mergeCell ref="A4:E4"/>
    <mergeCell ref="B20:C20"/>
    <mergeCell ref="B21:D21"/>
    <mergeCell ref="B25:C25"/>
  </mergeCells>
  <phoneticPr fontId="6"/>
  <pageMargins left="0.39370078740157483" right="0" top="0.55118110236220474" bottom="0.23622047244094491" header="0.19685039370078741" footer="0.19685039370078741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7FD7-2B33-4F4F-BB12-73BAAEA99EA8}">
  <sheetPr>
    <pageSetUpPr fitToPage="1"/>
  </sheetPr>
  <dimension ref="A1:T43"/>
  <sheetViews>
    <sheetView workbookViewId="0"/>
  </sheetViews>
  <sheetFormatPr defaultColWidth="9" defaultRowHeight="13.5" x14ac:dyDescent="0.15"/>
  <cols>
    <col min="1" max="1" width="3.625" style="9" customWidth="1"/>
    <col min="2" max="2" width="3.125" style="9" customWidth="1"/>
    <col min="3" max="3" width="3" style="19" customWidth="1"/>
    <col min="4" max="4" width="3.375" style="19" customWidth="1"/>
    <col min="5" max="5" width="10" style="9" customWidth="1"/>
    <col min="6" max="6" width="10.875" style="9" customWidth="1"/>
    <col min="7" max="7" width="9.125" style="9" customWidth="1"/>
    <col min="8" max="8" width="2.75" style="9" customWidth="1"/>
    <col min="9" max="9" width="3.375" style="9" customWidth="1"/>
    <col min="10" max="10" width="11.625" style="9" customWidth="1"/>
    <col min="11" max="11" width="9" style="9"/>
    <col min="12" max="12" width="12" style="9" customWidth="1"/>
    <col min="13" max="13" width="2.75" style="9" customWidth="1"/>
    <col min="14" max="14" width="3.375" style="9" customWidth="1"/>
    <col min="15" max="15" width="15.125" style="9" customWidth="1"/>
    <col min="16" max="16" width="5.125" style="9" customWidth="1"/>
    <col min="17" max="17" width="4.5" style="9" customWidth="1"/>
    <col min="18" max="18" width="9.75" style="58" customWidth="1"/>
    <col min="19" max="19" width="4.5" style="59" customWidth="1"/>
    <col min="20" max="20" width="8.875" style="59" customWidth="1"/>
    <col min="21" max="16384" width="9" style="9"/>
  </cols>
  <sheetData>
    <row r="1" spans="1:20" ht="18.75" x14ac:dyDescent="0.15">
      <c r="B1" s="407" t="s">
        <v>272</v>
      </c>
      <c r="C1" s="408"/>
      <c r="D1" s="408"/>
      <c r="E1" s="408"/>
      <c r="F1" s="408"/>
      <c r="G1" s="408"/>
      <c r="H1" s="408"/>
      <c r="I1" s="408"/>
      <c r="J1" s="408"/>
      <c r="K1" s="120"/>
      <c r="L1" s="121"/>
      <c r="M1" s="120"/>
      <c r="N1" s="122"/>
      <c r="O1" s="120"/>
      <c r="P1" s="10"/>
      <c r="Q1" s="409">
        <v>45438</v>
      </c>
      <c r="R1" s="409"/>
      <c r="S1" s="409"/>
      <c r="T1" s="394" t="s">
        <v>335</v>
      </c>
    </row>
    <row r="2" spans="1:20" ht="14.25" thickBot="1" x14ac:dyDescent="0.2">
      <c r="B2" s="11"/>
      <c r="C2" s="410"/>
      <c r="D2" s="410"/>
      <c r="E2" s="410"/>
      <c r="F2" s="410"/>
      <c r="G2" s="410"/>
      <c r="H2" s="76"/>
      <c r="I2" s="76"/>
      <c r="J2" s="76"/>
      <c r="K2" s="76"/>
      <c r="L2" s="411"/>
      <c r="M2" s="412"/>
      <c r="N2" s="412"/>
      <c r="O2" s="412"/>
      <c r="P2" s="412"/>
      <c r="Q2" s="412"/>
      <c r="R2" s="412"/>
      <c r="S2" s="412"/>
      <c r="T2" s="412"/>
    </row>
    <row r="3" spans="1:20" x14ac:dyDescent="0.15">
      <c r="A3" s="13"/>
      <c r="B3" s="413" t="s">
        <v>140</v>
      </c>
      <c r="C3" s="414"/>
      <c r="D3" s="414"/>
      <c r="E3" s="414"/>
      <c r="F3" s="414"/>
      <c r="G3" s="415"/>
      <c r="H3" s="418" t="s">
        <v>54</v>
      </c>
      <c r="I3" s="413"/>
      <c r="J3" s="413"/>
      <c r="K3" s="413"/>
      <c r="L3" s="419"/>
      <c r="M3" s="420" t="s">
        <v>55</v>
      </c>
      <c r="N3" s="421"/>
      <c r="O3" s="422"/>
      <c r="P3" s="418" t="s">
        <v>56</v>
      </c>
      <c r="Q3" s="413"/>
      <c r="R3" s="413"/>
      <c r="S3" s="413"/>
      <c r="T3" s="463"/>
    </row>
    <row r="4" spans="1:20" x14ac:dyDescent="0.15">
      <c r="A4" s="13"/>
      <c r="B4" s="416"/>
      <c r="C4" s="416"/>
      <c r="D4" s="416"/>
      <c r="E4" s="416"/>
      <c r="F4" s="416"/>
      <c r="G4" s="417"/>
      <c r="H4" s="420"/>
      <c r="I4" s="421"/>
      <c r="J4" s="421"/>
      <c r="K4" s="421"/>
      <c r="L4" s="422"/>
      <c r="M4" s="420"/>
      <c r="N4" s="421"/>
      <c r="O4" s="422"/>
      <c r="P4" s="420"/>
      <c r="Q4" s="421"/>
      <c r="R4" s="421"/>
      <c r="S4" s="421"/>
      <c r="T4" s="464"/>
    </row>
    <row r="5" spans="1:20" x14ac:dyDescent="0.15">
      <c r="A5" s="13"/>
      <c r="B5" s="426" t="s">
        <v>139</v>
      </c>
      <c r="C5" s="426"/>
      <c r="D5" s="426"/>
      <c r="E5" s="426"/>
      <c r="F5" s="426"/>
      <c r="G5" s="427"/>
      <c r="H5" s="428" t="s">
        <v>57</v>
      </c>
      <c r="I5" s="426"/>
      <c r="J5" s="426"/>
      <c r="K5" s="426"/>
      <c r="L5" s="427"/>
      <c r="M5" s="423"/>
      <c r="N5" s="424"/>
      <c r="O5" s="425"/>
      <c r="P5" s="423"/>
      <c r="Q5" s="424"/>
      <c r="R5" s="424"/>
      <c r="S5" s="424"/>
      <c r="T5" s="465"/>
    </row>
    <row r="6" spans="1:20" ht="14.25" thickBot="1" x14ac:dyDescent="0.2">
      <c r="A6" s="13"/>
      <c r="B6" s="119" t="s">
        <v>58</v>
      </c>
      <c r="C6" s="14" t="s">
        <v>59</v>
      </c>
      <c r="D6" s="118" t="s">
        <v>60</v>
      </c>
      <c r="E6" s="15" t="s">
        <v>61</v>
      </c>
      <c r="F6" s="433" t="s">
        <v>62</v>
      </c>
      <c r="G6" s="434"/>
      <c r="H6" s="14" t="s">
        <v>59</v>
      </c>
      <c r="I6" s="118" t="s">
        <v>60</v>
      </c>
      <c r="J6" s="15" t="s">
        <v>61</v>
      </c>
      <c r="K6" s="433" t="s">
        <v>62</v>
      </c>
      <c r="L6" s="434"/>
      <c r="M6" s="14" t="s">
        <v>59</v>
      </c>
      <c r="N6" s="118" t="s">
        <v>60</v>
      </c>
      <c r="O6" s="15" t="s">
        <v>63</v>
      </c>
      <c r="P6" s="466" t="s">
        <v>64</v>
      </c>
      <c r="Q6" s="435"/>
      <c r="R6" s="435"/>
      <c r="S6" s="435"/>
      <c r="T6" s="467"/>
    </row>
    <row r="7" spans="1:20" ht="14.25" thickBot="1" x14ac:dyDescent="0.2">
      <c r="A7" s="13"/>
      <c r="B7" s="16">
        <v>24</v>
      </c>
      <c r="C7" s="16">
        <v>4</v>
      </c>
      <c r="D7" s="17"/>
      <c r="E7" s="18"/>
      <c r="F7" s="19"/>
      <c r="G7" s="19"/>
      <c r="H7" s="20">
        <v>4</v>
      </c>
      <c r="J7" s="123"/>
      <c r="K7" s="124"/>
      <c r="M7" s="18">
        <v>4</v>
      </c>
      <c r="N7" s="38">
        <v>1</v>
      </c>
      <c r="O7" s="21" t="s">
        <v>66</v>
      </c>
      <c r="P7" s="430" t="s">
        <v>247</v>
      </c>
      <c r="Q7" s="431"/>
      <c r="R7" s="431"/>
      <c r="S7" s="431"/>
      <c r="T7" s="432"/>
    </row>
    <row r="8" spans="1:20" ht="14.25" thickBot="1" x14ac:dyDescent="0.2">
      <c r="A8" s="13"/>
      <c r="B8" s="16"/>
      <c r="C8" s="16"/>
      <c r="D8" s="17"/>
      <c r="E8" s="18"/>
      <c r="F8" s="19"/>
      <c r="G8" s="22"/>
      <c r="H8" s="18"/>
      <c r="I8" s="23"/>
      <c r="J8" s="24"/>
      <c r="K8" s="25"/>
      <c r="L8" s="26"/>
      <c r="M8" s="18"/>
      <c r="N8" s="17"/>
      <c r="O8" s="27"/>
      <c r="P8" s="28"/>
      <c r="Q8" s="387" t="s">
        <v>248</v>
      </c>
      <c r="R8" s="386"/>
      <c r="S8" s="388" t="s">
        <v>249</v>
      </c>
      <c r="T8" s="386"/>
    </row>
    <row r="9" spans="1:20" x14ac:dyDescent="0.15">
      <c r="A9" s="13"/>
      <c r="B9" s="16"/>
      <c r="C9" s="16">
        <v>5</v>
      </c>
      <c r="D9" s="17"/>
      <c r="E9" s="39"/>
      <c r="F9" s="19"/>
      <c r="G9" s="38"/>
      <c r="H9" s="18">
        <v>5</v>
      </c>
      <c r="I9" s="23">
        <v>23</v>
      </c>
      <c r="J9" s="24" t="s">
        <v>67</v>
      </c>
      <c r="K9" s="29"/>
      <c r="L9" s="30"/>
      <c r="M9" s="18"/>
      <c r="N9" s="31"/>
      <c r="O9" s="32"/>
      <c r="P9" s="28" t="s">
        <v>98</v>
      </c>
      <c r="Q9" s="387">
        <v>45431</v>
      </c>
      <c r="R9" s="386" t="s">
        <v>292</v>
      </c>
      <c r="S9" s="388"/>
      <c r="T9" s="386"/>
    </row>
    <row r="10" spans="1:20" x14ac:dyDescent="0.15">
      <c r="A10" s="13"/>
      <c r="B10" s="16"/>
      <c r="D10" s="35"/>
      <c r="E10" s="41"/>
      <c r="H10" s="36"/>
      <c r="I10" s="23">
        <v>26</v>
      </c>
      <c r="J10" s="24" t="s">
        <v>141</v>
      </c>
      <c r="K10" s="29" t="s">
        <v>142</v>
      </c>
      <c r="M10" s="18"/>
      <c r="N10" s="31"/>
      <c r="O10" s="27"/>
      <c r="P10" s="33" t="s">
        <v>99</v>
      </c>
      <c r="Q10" s="127">
        <v>45403</v>
      </c>
      <c r="R10" s="34" t="s">
        <v>293</v>
      </c>
      <c r="S10" s="127"/>
      <c r="T10" s="34"/>
    </row>
    <row r="11" spans="1:20" x14ac:dyDescent="0.15">
      <c r="A11" s="13"/>
      <c r="B11" s="16"/>
      <c r="C11" s="16">
        <v>6</v>
      </c>
      <c r="D11" s="38">
        <v>1</v>
      </c>
      <c r="E11" s="39" t="s">
        <v>143</v>
      </c>
      <c r="F11" s="416" t="s">
        <v>144</v>
      </c>
      <c r="G11" s="417"/>
      <c r="H11" s="18">
        <v>6</v>
      </c>
      <c r="I11" s="37"/>
      <c r="J11" s="24"/>
      <c r="K11" s="29"/>
      <c r="M11" s="18"/>
      <c r="N11" s="35"/>
      <c r="O11" s="40"/>
      <c r="P11" s="33" t="s">
        <v>100</v>
      </c>
      <c r="Q11" s="127">
        <v>45438</v>
      </c>
      <c r="R11" s="34" t="s">
        <v>294</v>
      </c>
      <c r="S11" s="127"/>
      <c r="T11" s="34"/>
    </row>
    <row r="12" spans="1:20" x14ac:dyDescent="0.15">
      <c r="A12" s="13"/>
      <c r="B12" s="16"/>
      <c r="C12" s="16"/>
      <c r="D12" s="17"/>
      <c r="E12" s="41" t="s">
        <v>69</v>
      </c>
      <c r="F12" s="19" t="s">
        <v>70</v>
      </c>
      <c r="G12" s="17"/>
      <c r="H12" s="36"/>
      <c r="I12" s="42"/>
      <c r="J12" s="24"/>
      <c r="K12" s="29"/>
      <c r="M12" s="18"/>
      <c r="N12" s="31"/>
      <c r="O12" s="40"/>
      <c r="P12" s="33" t="s">
        <v>101</v>
      </c>
      <c r="Q12" s="127">
        <v>45424</v>
      </c>
      <c r="R12" s="34" t="s">
        <v>217</v>
      </c>
      <c r="S12" s="127"/>
      <c r="T12" s="34"/>
    </row>
    <row r="13" spans="1:20" x14ac:dyDescent="0.15">
      <c r="A13" s="13"/>
      <c r="B13" s="16"/>
      <c r="C13" s="16"/>
      <c r="D13" s="38"/>
      <c r="E13" s="41"/>
      <c r="F13" s="19"/>
      <c r="G13" s="38"/>
      <c r="H13" s="36">
        <v>7</v>
      </c>
      <c r="I13" s="37"/>
      <c r="J13" s="36"/>
      <c r="M13" s="18">
        <v>7</v>
      </c>
      <c r="N13" s="23"/>
      <c r="O13" s="46" t="s">
        <v>71</v>
      </c>
      <c r="P13" s="33" t="s">
        <v>102</v>
      </c>
      <c r="Q13" s="127">
        <v>45395</v>
      </c>
      <c r="R13" s="34" t="s">
        <v>178</v>
      </c>
      <c r="S13" s="128"/>
      <c r="T13" s="43"/>
    </row>
    <row r="14" spans="1:20" x14ac:dyDescent="0.15">
      <c r="A14" s="13"/>
      <c r="B14" s="16"/>
      <c r="C14" s="16"/>
      <c r="D14" s="17"/>
      <c r="E14" s="41"/>
      <c r="F14" s="19"/>
      <c r="G14" s="17"/>
      <c r="H14" s="18">
        <v>8</v>
      </c>
      <c r="I14" s="23"/>
      <c r="J14" s="39" t="s">
        <v>72</v>
      </c>
      <c r="K14" s="29" t="s">
        <v>73</v>
      </c>
      <c r="L14" s="30"/>
      <c r="M14" s="18"/>
      <c r="N14" s="42"/>
      <c r="O14" s="46"/>
      <c r="P14" s="33" t="s">
        <v>103</v>
      </c>
      <c r="Q14" s="127">
        <v>45388</v>
      </c>
      <c r="R14" s="34" t="s">
        <v>295</v>
      </c>
      <c r="S14" s="127"/>
      <c r="T14" s="34"/>
    </row>
    <row r="15" spans="1:20" x14ac:dyDescent="0.15">
      <c r="A15" s="13"/>
      <c r="B15" s="16"/>
      <c r="C15" s="16"/>
      <c r="D15" s="44"/>
      <c r="E15" s="36"/>
      <c r="F15" s="19"/>
      <c r="G15" s="38"/>
      <c r="H15" s="36"/>
      <c r="I15" s="19"/>
      <c r="J15" s="18" t="s">
        <v>68</v>
      </c>
      <c r="K15" s="416" t="s">
        <v>74</v>
      </c>
      <c r="L15" s="417"/>
      <c r="M15" s="18"/>
      <c r="N15" s="45"/>
      <c r="O15" s="40"/>
      <c r="P15" s="33" t="s">
        <v>131</v>
      </c>
      <c r="Q15" s="127">
        <v>45437</v>
      </c>
      <c r="R15" s="34" t="s">
        <v>296</v>
      </c>
      <c r="S15" s="127"/>
      <c r="T15" s="34"/>
    </row>
    <row r="16" spans="1:20" x14ac:dyDescent="0.15">
      <c r="A16" s="13"/>
      <c r="B16" s="16"/>
      <c r="C16" s="16">
        <v>9</v>
      </c>
      <c r="D16" s="23">
        <v>7</v>
      </c>
      <c r="E16" s="39" t="s">
        <v>143</v>
      </c>
      <c r="F16" s="416" t="s">
        <v>74</v>
      </c>
      <c r="G16" s="417"/>
      <c r="H16" s="36"/>
      <c r="I16" s="38"/>
      <c r="J16" s="18"/>
      <c r="K16" s="29" t="s">
        <v>78</v>
      </c>
      <c r="L16" s="30"/>
      <c r="M16" s="18">
        <v>9</v>
      </c>
      <c r="N16" s="38"/>
      <c r="O16" s="54" t="s">
        <v>79</v>
      </c>
      <c r="P16" s="33" t="s">
        <v>131</v>
      </c>
      <c r="Q16" s="127">
        <v>45416</v>
      </c>
      <c r="R16" s="34" t="s">
        <v>297</v>
      </c>
      <c r="S16" s="127"/>
      <c r="T16" s="34"/>
    </row>
    <row r="17" spans="1:20" x14ac:dyDescent="0.15">
      <c r="A17" s="13"/>
      <c r="B17" s="16"/>
      <c r="C17" s="16"/>
      <c r="D17" s="42"/>
      <c r="E17" s="41" t="s">
        <v>69</v>
      </c>
      <c r="F17" s="19" t="s">
        <v>75</v>
      </c>
      <c r="G17" s="38"/>
      <c r="H17" s="18"/>
      <c r="I17" s="38"/>
      <c r="J17" s="18"/>
      <c r="K17" s="29"/>
      <c r="L17" s="30"/>
      <c r="M17" s="18"/>
      <c r="N17" s="38"/>
      <c r="O17" s="40"/>
      <c r="P17" s="33" t="s">
        <v>53</v>
      </c>
      <c r="Q17" s="127">
        <v>45430</v>
      </c>
      <c r="R17" s="34" t="s">
        <v>298</v>
      </c>
      <c r="S17" s="127"/>
      <c r="T17" s="34"/>
    </row>
    <row r="18" spans="1:20" x14ac:dyDescent="0.15">
      <c r="A18" s="13"/>
      <c r="B18" s="16"/>
      <c r="D18" s="35"/>
      <c r="E18" s="41"/>
      <c r="F18" s="19"/>
      <c r="G18" s="38" t="s">
        <v>77</v>
      </c>
      <c r="H18" s="18">
        <v>9</v>
      </c>
      <c r="I18" s="38">
        <v>30</v>
      </c>
      <c r="J18" s="18" t="s">
        <v>76</v>
      </c>
      <c r="K18" s="29"/>
      <c r="M18" s="18"/>
      <c r="N18" s="38"/>
      <c r="O18" s="27"/>
      <c r="P18" s="33">
        <v>70</v>
      </c>
      <c r="Q18" s="47">
        <v>45393</v>
      </c>
      <c r="R18" s="34" t="s">
        <v>180</v>
      </c>
      <c r="S18" s="128"/>
      <c r="T18" s="48"/>
    </row>
    <row r="19" spans="1:20" ht="14.25" thickBot="1" x14ac:dyDescent="0.2">
      <c r="A19" s="56"/>
      <c r="B19" s="16"/>
      <c r="C19" s="16">
        <v>10</v>
      </c>
      <c r="D19" s="57"/>
      <c r="E19" s="39"/>
      <c r="F19" s="19"/>
      <c r="G19" s="38"/>
      <c r="H19" s="18"/>
      <c r="I19" s="38"/>
      <c r="J19" s="18"/>
      <c r="K19" s="29"/>
      <c r="M19" s="18"/>
      <c r="N19" s="38"/>
      <c r="O19" s="27"/>
      <c r="P19" s="49"/>
      <c r="Q19" s="50"/>
      <c r="R19" s="51"/>
      <c r="S19" s="52"/>
      <c r="T19" s="53"/>
    </row>
    <row r="20" spans="1:20" ht="14.25" thickBot="1" x14ac:dyDescent="0.2">
      <c r="A20" s="429"/>
      <c r="B20" s="16"/>
      <c r="C20" s="16"/>
      <c r="D20" s="42"/>
      <c r="E20" s="41"/>
      <c r="F20" s="19"/>
      <c r="G20" s="38"/>
      <c r="H20" s="18"/>
      <c r="I20" s="17"/>
      <c r="J20" s="130"/>
      <c r="K20" s="29"/>
      <c r="L20" s="30"/>
      <c r="M20" s="18"/>
      <c r="N20" s="17"/>
      <c r="O20" s="32"/>
      <c r="P20" s="129" t="s">
        <v>80</v>
      </c>
      <c r="Q20" s="67" t="s">
        <v>273</v>
      </c>
      <c r="R20" s="55"/>
      <c r="S20" s="66" t="s">
        <v>273</v>
      </c>
      <c r="T20" s="55"/>
    </row>
    <row r="21" spans="1:20" x14ac:dyDescent="0.15">
      <c r="A21" s="429"/>
      <c r="B21" s="16"/>
      <c r="C21" s="16"/>
      <c r="D21" s="42"/>
      <c r="E21" s="18"/>
      <c r="F21" s="19"/>
      <c r="G21" s="38"/>
      <c r="H21" s="18">
        <v>10</v>
      </c>
      <c r="I21" s="38"/>
      <c r="J21" s="18" t="s">
        <v>68</v>
      </c>
      <c r="K21" s="29" t="s">
        <v>349</v>
      </c>
      <c r="L21" s="30"/>
      <c r="M21" s="18">
        <v>10</v>
      </c>
      <c r="N21" s="17"/>
      <c r="O21" s="63" t="s">
        <v>83</v>
      </c>
      <c r="P21" s="12"/>
      <c r="Q21" s="385"/>
      <c r="R21" s="127"/>
      <c r="S21" s="12"/>
      <c r="T21" s="389"/>
    </row>
    <row r="22" spans="1:20" x14ac:dyDescent="0.15">
      <c r="A22" s="429"/>
      <c r="B22" s="60"/>
      <c r="C22" s="16">
        <v>11</v>
      </c>
      <c r="D22" s="57">
        <v>9</v>
      </c>
      <c r="E22" s="39" t="s">
        <v>143</v>
      </c>
      <c r="F22" s="19" t="s">
        <v>81</v>
      </c>
      <c r="G22" s="61"/>
      <c r="H22" s="36"/>
      <c r="J22" s="36"/>
      <c r="L22" s="30"/>
      <c r="M22" s="18">
        <v>11</v>
      </c>
      <c r="N22" s="38"/>
      <c r="O22" s="62" t="s">
        <v>82</v>
      </c>
      <c r="P22" s="126"/>
      <c r="Q22" s="385"/>
      <c r="R22" s="127"/>
      <c r="S22" s="12"/>
      <c r="T22" s="390"/>
    </row>
    <row r="23" spans="1:20" x14ac:dyDescent="0.15">
      <c r="A23" s="429"/>
      <c r="B23" s="60"/>
      <c r="C23" s="16"/>
      <c r="D23" s="42"/>
      <c r="E23" s="41" t="s">
        <v>69</v>
      </c>
      <c r="F23" s="19" t="s">
        <v>104</v>
      </c>
      <c r="H23" s="18"/>
      <c r="I23" s="44"/>
      <c r="J23" s="18"/>
      <c r="K23" s="29"/>
      <c r="L23" s="30"/>
      <c r="M23" s="18"/>
      <c r="N23" s="38"/>
      <c r="O23" s="62" t="s">
        <v>105</v>
      </c>
      <c r="P23" s="12"/>
      <c r="Q23" s="385"/>
      <c r="R23" s="127"/>
      <c r="S23" s="141"/>
      <c r="T23" s="390"/>
    </row>
    <row r="24" spans="1:20" x14ac:dyDescent="0.15">
      <c r="A24" s="131"/>
      <c r="B24" s="60"/>
      <c r="C24" s="16"/>
      <c r="D24" s="42"/>
      <c r="E24" s="41"/>
      <c r="F24" s="19"/>
      <c r="G24" s="38"/>
      <c r="H24" s="18"/>
      <c r="I24" s="38"/>
      <c r="J24" s="18"/>
      <c r="K24" s="29"/>
      <c r="L24" s="30"/>
      <c r="M24" s="18">
        <v>11</v>
      </c>
      <c r="N24" s="38">
        <v>23</v>
      </c>
      <c r="O24" s="132" t="s">
        <v>192</v>
      </c>
      <c r="P24" s="19" t="s">
        <v>275</v>
      </c>
      <c r="Q24" s="385"/>
      <c r="R24" s="127"/>
      <c r="S24" s="12"/>
      <c r="T24" s="390"/>
    </row>
    <row r="25" spans="1:20" x14ac:dyDescent="0.15">
      <c r="A25" s="131"/>
      <c r="B25" s="60"/>
      <c r="C25" s="16"/>
      <c r="D25" s="42"/>
      <c r="E25" s="18"/>
      <c r="F25" s="19"/>
      <c r="G25" s="38"/>
      <c r="H25" s="18">
        <v>12</v>
      </c>
      <c r="I25" s="38">
        <v>31</v>
      </c>
      <c r="J25" s="18" t="s">
        <v>85</v>
      </c>
      <c r="K25" s="29"/>
      <c r="L25" s="30"/>
      <c r="M25" s="18"/>
      <c r="N25" s="23">
        <v>24</v>
      </c>
      <c r="O25" s="132" t="s">
        <v>193</v>
      </c>
      <c r="P25" s="19" t="s">
        <v>276</v>
      </c>
      <c r="Q25" s="385"/>
      <c r="R25" s="127"/>
      <c r="S25" s="141"/>
      <c r="T25" s="390"/>
    </row>
    <row r="26" spans="1:20" x14ac:dyDescent="0.15">
      <c r="B26" s="60"/>
      <c r="D26" s="35"/>
      <c r="E26" s="36"/>
      <c r="G26" s="38"/>
      <c r="H26" s="18"/>
      <c r="I26" s="17"/>
      <c r="J26" s="18"/>
      <c r="K26" s="29"/>
      <c r="L26" s="30"/>
      <c r="M26" s="18"/>
      <c r="N26" s="23"/>
      <c r="O26" s="62"/>
      <c r="P26" s="19"/>
      <c r="Q26" s="385"/>
      <c r="R26" s="127"/>
      <c r="S26" s="141"/>
      <c r="T26" s="390"/>
    </row>
    <row r="27" spans="1:20" x14ac:dyDescent="0.15">
      <c r="B27" s="60">
        <v>25</v>
      </c>
      <c r="C27" s="16">
        <v>1</v>
      </c>
      <c r="D27" s="23"/>
      <c r="E27" s="39"/>
      <c r="F27" s="19"/>
      <c r="G27" s="133"/>
      <c r="H27" s="18">
        <v>1</v>
      </c>
      <c r="I27" s="38"/>
      <c r="J27" s="18" t="s">
        <v>68</v>
      </c>
      <c r="K27" s="29" t="s">
        <v>84</v>
      </c>
      <c r="L27" s="30"/>
      <c r="M27" s="18"/>
      <c r="N27" s="17"/>
      <c r="O27" s="62"/>
      <c r="P27" s="19"/>
      <c r="Q27" s="385"/>
      <c r="R27" s="127"/>
      <c r="S27" s="141"/>
      <c r="T27" s="390"/>
    </row>
    <row r="28" spans="1:20" x14ac:dyDescent="0.15">
      <c r="B28" s="60"/>
      <c r="C28" s="16"/>
      <c r="D28" s="42"/>
      <c r="E28" s="39"/>
      <c r="F28" s="19"/>
      <c r="G28" s="38"/>
      <c r="H28" s="18">
        <v>1</v>
      </c>
      <c r="I28" s="38"/>
      <c r="J28" s="39" t="s">
        <v>72</v>
      </c>
      <c r="K28" s="29" t="s">
        <v>277</v>
      </c>
      <c r="L28" s="30"/>
      <c r="M28" s="18"/>
      <c r="N28" s="42"/>
      <c r="O28" s="27"/>
      <c r="P28" s="69"/>
      <c r="Q28" s="385"/>
      <c r="R28" s="127"/>
      <c r="S28" s="141"/>
      <c r="T28" s="390"/>
    </row>
    <row r="29" spans="1:20" x14ac:dyDescent="0.15">
      <c r="B29" s="60"/>
      <c r="C29" s="16"/>
      <c r="D29" s="42"/>
      <c r="E29" s="41"/>
      <c r="F29" s="19"/>
      <c r="G29" s="38"/>
      <c r="H29" s="18"/>
      <c r="I29" s="44"/>
      <c r="J29" s="18"/>
      <c r="K29" s="134"/>
      <c r="L29" s="64"/>
      <c r="M29" s="18"/>
      <c r="N29" s="38"/>
      <c r="O29" s="40"/>
      <c r="P29" s="69"/>
      <c r="Q29" s="385"/>
      <c r="R29" s="127"/>
      <c r="S29" s="385"/>
      <c r="T29" s="390"/>
    </row>
    <row r="30" spans="1:20" x14ac:dyDescent="0.15">
      <c r="B30" s="60"/>
      <c r="C30" s="16">
        <v>2</v>
      </c>
      <c r="D30" s="23"/>
      <c r="E30" s="39" t="s">
        <v>143</v>
      </c>
      <c r="F30" s="19" t="s">
        <v>86</v>
      </c>
      <c r="G30" s="38"/>
      <c r="H30" s="18">
        <v>2</v>
      </c>
      <c r="I30" s="117"/>
      <c r="J30" s="18" t="s">
        <v>68</v>
      </c>
      <c r="K30" s="29" t="s">
        <v>278</v>
      </c>
      <c r="L30" s="30"/>
      <c r="M30" s="18"/>
      <c r="N30" s="65"/>
      <c r="O30" s="62"/>
      <c r="P30" s="19"/>
      <c r="Q30" s="29" t="s">
        <v>96</v>
      </c>
      <c r="R30" s="68"/>
      <c r="S30" s="12"/>
      <c r="T30" s="391"/>
    </row>
    <row r="31" spans="1:20" x14ac:dyDescent="0.15">
      <c r="B31" s="60"/>
      <c r="C31" s="16"/>
      <c r="D31" s="57"/>
      <c r="E31" s="41" t="s">
        <v>69</v>
      </c>
      <c r="F31" s="19" t="s">
        <v>87</v>
      </c>
      <c r="G31" s="38"/>
      <c r="H31" s="18"/>
      <c r="I31" s="44"/>
      <c r="J31" s="18"/>
      <c r="K31" s="29"/>
      <c r="L31" s="30"/>
      <c r="M31" s="18"/>
      <c r="N31" s="38"/>
      <c r="O31" s="46"/>
      <c r="P31" s="29"/>
      <c r="Q31" s="29"/>
      <c r="R31" s="137" t="s">
        <v>181</v>
      </c>
      <c r="T31" s="71"/>
    </row>
    <row r="32" spans="1:20" x14ac:dyDescent="0.15">
      <c r="B32" s="60"/>
      <c r="C32" s="16"/>
      <c r="D32" s="57"/>
      <c r="E32" s="41"/>
      <c r="F32" s="19" t="s">
        <v>106</v>
      </c>
      <c r="G32" s="38"/>
      <c r="H32" s="18"/>
      <c r="I32" s="44"/>
      <c r="J32" s="18"/>
      <c r="K32" s="29"/>
      <c r="L32" s="30"/>
      <c r="M32" s="18"/>
      <c r="N32" s="38"/>
      <c r="O32" s="46"/>
      <c r="P32" s="29"/>
      <c r="Q32" s="29"/>
      <c r="R32" s="68" t="s">
        <v>279</v>
      </c>
      <c r="S32" s="399"/>
      <c r="T32" s="376" t="s">
        <v>280</v>
      </c>
    </row>
    <row r="33" spans="2:20" x14ac:dyDescent="0.15">
      <c r="B33" s="60"/>
      <c r="D33" s="31"/>
      <c r="E33" s="36"/>
      <c r="H33" s="18">
        <v>2</v>
      </c>
      <c r="I33" s="38">
        <v>29</v>
      </c>
      <c r="J33" s="18" t="s">
        <v>88</v>
      </c>
      <c r="K33" s="29"/>
      <c r="L33" s="29"/>
      <c r="M33" s="135"/>
      <c r="N33" s="136"/>
      <c r="O33" s="62"/>
      <c r="P33" s="69"/>
      <c r="Q33" s="29"/>
      <c r="R33" s="137"/>
      <c r="S33" s="137"/>
      <c r="T33" s="400"/>
    </row>
    <row r="34" spans="2:20" x14ac:dyDescent="0.15">
      <c r="B34" s="60"/>
      <c r="C34" s="16">
        <v>3</v>
      </c>
      <c r="D34" s="57"/>
      <c r="E34" s="39" t="s">
        <v>143</v>
      </c>
      <c r="F34" s="19" t="s">
        <v>281</v>
      </c>
      <c r="G34" s="38"/>
      <c r="H34" s="18">
        <v>3</v>
      </c>
      <c r="I34" s="117"/>
      <c r="J34" s="18" t="s">
        <v>68</v>
      </c>
      <c r="K34" s="29" t="s">
        <v>282</v>
      </c>
      <c r="L34" s="29"/>
      <c r="M34" s="18"/>
      <c r="N34" s="117"/>
      <c r="O34" s="62"/>
      <c r="P34" s="69"/>
      <c r="Q34" s="29"/>
      <c r="R34" s="127"/>
      <c r="S34" s="137"/>
      <c r="T34" s="400"/>
    </row>
    <row r="35" spans="2:20" x14ac:dyDescent="0.15">
      <c r="B35" s="60"/>
      <c r="C35" s="72"/>
      <c r="D35" s="73"/>
      <c r="E35" s="41" t="s">
        <v>69</v>
      </c>
      <c r="F35" s="125"/>
      <c r="G35" s="38" t="s">
        <v>89</v>
      </c>
      <c r="H35" s="18"/>
      <c r="I35" s="38"/>
      <c r="J35" s="39"/>
      <c r="K35" s="29"/>
      <c r="L35" s="26"/>
      <c r="M35" s="18">
        <v>1</v>
      </c>
      <c r="N35" s="38">
        <v>26</v>
      </c>
      <c r="O35" s="27" t="s">
        <v>90</v>
      </c>
      <c r="P35" s="69" t="s">
        <v>276</v>
      </c>
      <c r="Q35" s="29"/>
      <c r="R35" s="127"/>
      <c r="S35" s="137"/>
      <c r="T35" s="392"/>
    </row>
    <row r="36" spans="2:20" x14ac:dyDescent="0.15">
      <c r="B36" s="60"/>
      <c r="C36" s="16"/>
      <c r="D36" s="73"/>
      <c r="E36" s="16"/>
      <c r="F36" s="125" t="s">
        <v>197</v>
      </c>
      <c r="G36" s="38"/>
      <c r="H36" s="18">
        <v>3</v>
      </c>
      <c r="I36" s="19"/>
      <c r="J36" s="24" t="s">
        <v>91</v>
      </c>
      <c r="K36" s="29" t="s">
        <v>92</v>
      </c>
      <c r="M36" s="18"/>
      <c r="N36" s="26"/>
      <c r="O36" s="27"/>
      <c r="P36" s="69"/>
      <c r="Q36" s="29" t="s">
        <v>97</v>
      </c>
      <c r="R36" s="126"/>
      <c r="S36" s="138"/>
      <c r="T36" s="392"/>
    </row>
    <row r="37" spans="2:20" x14ac:dyDescent="0.15">
      <c r="B37" s="60"/>
      <c r="C37" s="72"/>
      <c r="D37" s="17"/>
      <c r="E37" s="36"/>
      <c r="G37" s="61"/>
      <c r="H37" s="18"/>
      <c r="I37" s="19"/>
      <c r="J37" s="41" t="s">
        <v>146</v>
      </c>
      <c r="K37" s="29"/>
      <c r="M37" s="18">
        <v>2</v>
      </c>
      <c r="N37" s="17" t="s">
        <v>65</v>
      </c>
      <c r="O37" s="74" t="s">
        <v>145</v>
      </c>
      <c r="P37" s="69"/>
      <c r="Q37" s="29"/>
      <c r="R37" s="137" t="s">
        <v>181</v>
      </c>
      <c r="S37" s="137"/>
      <c r="T37" s="392"/>
    </row>
    <row r="38" spans="2:20" x14ac:dyDescent="0.15">
      <c r="B38" s="60"/>
      <c r="C38" s="72"/>
      <c r="D38" s="17"/>
      <c r="E38" s="36"/>
      <c r="G38" s="61"/>
      <c r="H38" s="18">
        <v>3</v>
      </c>
      <c r="I38" s="31"/>
      <c r="J38" s="125" t="s">
        <v>93</v>
      </c>
      <c r="K38" s="75" t="s">
        <v>94</v>
      </c>
      <c r="L38" s="61"/>
      <c r="M38" s="16"/>
      <c r="N38" s="17" t="s">
        <v>107</v>
      </c>
      <c r="O38" s="46" t="s">
        <v>95</v>
      </c>
      <c r="P38" s="29"/>
      <c r="Q38" s="29"/>
      <c r="R38" s="401" t="s">
        <v>283</v>
      </c>
      <c r="S38" s="139"/>
      <c r="T38" s="375" t="s">
        <v>284</v>
      </c>
    </row>
    <row r="39" spans="2:20" x14ac:dyDescent="0.15">
      <c r="B39" s="60"/>
      <c r="C39" s="72"/>
      <c r="D39" s="17"/>
      <c r="E39" s="36"/>
      <c r="G39" s="61"/>
      <c r="H39" s="77"/>
      <c r="I39" s="78"/>
      <c r="J39" s="41" t="s">
        <v>146</v>
      </c>
      <c r="K39" s="79"/>
      <c r="L39" s="80"/>
      <c r="M39" s="18">
        <v>2</v>
      </c>
      <c r="N39" s="38">
        <v>23</v>
      </c>
      <c r="O39" s="342" t="s">
        <v>159</v>
      </c>
      <c r="P39" s="81" t="s">
        <v>275</v>
      </c>
      <c r="Q39" s="140"/>
      <c r="R39" s="125"/>
      <c r="T39" s="70"/>
    </row>
    <row r="40" spans="2:20" ht="14.25" thickBot="1" x14ac:dyDescent="0.2">
      <c r="B40" s="82"/>
      <c r="C40" s="83"/>
      <c r="D40" s="84"/>
      <c r="E40" s="85"/>
      <c r="F40" s="86"/>
      <c r="G40" s="87"/>
      <c r="H40" s="88"/>
      <c r="I40" s="89"/>
      <c r="J40" s="90"/>
      <c r="K40" s="91"/>
      <c r="L40" s="92"/>
      <c r="M40" s="93"/>
      <c r="N40" s="94"/>
      <c r="O40" s="95"/>
      <c r="P40" s="91"/>
      <c r="Q40" s="91"/>
      <c r="R40" s="96"/>
      <c r="S40" s="97"/>
      <c r="T40" s="98"/>
    </row>
    <row r="41" spans="2:20" x14ac:dyDescent="0.15">
      <c r="B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99"/>
      <c r="S41" s="76"/>
      <c r="T41" s="76"/>
    </row>
    <row r="42" spans="2:20" x14ac:dyDescent="0.15">
      <c r="I42" s="141"/>
    </row>
    <row r="43" spans="2:20" x14ac:dyDescent="0.15">
      <c r="T43" s="76"/>
    </row>
  </sheetData>
  <mergeCells count="18">
    <mergeCell ref="F16:G16"/>
    <mergeCell ref="A20:A23"/>
    <mergeCell ref="F6:G6"/>
    <mergeCell ref="K6:L6"/>
    <mergeCell ref="P6:T6"/>
    <mergeCell ref="P7:T7"/>
    <mergeCell ref="F11:G11"/>
    <mergeCell ref="K15:L15"/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</mergeCells>
  <phoneticPr fontId="6"/>
  <printOptions horizontalCentered="1" verticalCentered="1"/>
  <pageMargins left="0.19685039370078741" right="0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B342-7366-4DAC-8EA0-CE2FE4C3E163}">
  <sheetPr>
    <pageSetUpPr fitToPage="1"/>
  </sheetPr>
  <dimension ref="A1:L54"/>
  <sheetViews>
    <sheetView tabSelected="1" topLeftCell="A31" zoomScaleNormal="100" workbookViewId="0">
      <selection activeCell="G61" sqref="G61"/>
    </sheetView>
  </sheetViews>
  <sheetFormatPr defaultColWidth="9" defaultRowHeight="13.5" x14ac:dyDescent="0.15"/>
  <cols>
    <col min="1" max="1" width="2" style="5" customWidth="1"/>
    <col min="2" max="2" width="1.125" style="5" customWidth="1"/>
    <col min="3" max="4" width="2.5" style="5" customWidth="1"/>
    <col min="5" max="5" width="8.875" style="5" customWidth="1"/>
    <col min="6" max="6" width="11.625" style="5" customWidth="1"/>
    <col min="7" max="8" width="12.5" style="5" customWidth="1"/>
    <col min="9" max="9" width="8.375" style="5" customWidth="1"/>
    <col min="10" max="10" width="17.125" style="5" customWidth="1"/>
    <col min="11" max="11" width="8.25" style="5" customWidth="1"/>
    <col min="12" max="12" width="15.25" style="5" customWidth="1"/>
    <col min="13" max="16384" width="9" style="5"/>
  </cols>
  <sheetData>
    <row r="1" spans="1:12" x14ac:dyDescent="0.15">
      <c r="K1" s="143"/>
      <c r="L1" s="237" t="s">
        <v>333</v>
      </c>
    </row>
    <row r="2" spans="1:12" ht="14.25" x14ac:dyDescent="0.15">
      <c r="B2" s="438" t="s">
        <v>253</v>
      </c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ht="17.25" x14ac:dyDescent="0.15">
      <c r="A3" s="235"/>
      <c r="B3" s="235"/>
      <c r="C3" s="235"/>
      <c r="D3" s="235"/>
      <c r="E3" s="235"/>
      <c r="F3" s="439" t="s">
        <v>351</v>
      </c>
      <c r="G3" s="439"/>
      <c r="H3" s="439"/>
      <c r="I3" s="439"/>
      <c r="J3" s="439"/>
      <c r="K3" s="143"/>
      <c r="L3" s="237"/>
    </row>
    <row r="4" spans="1:12" ht="14.25" x14ac:dyDescent="0.15">
      <c r="A4" s="236"/>
      <c r="B4" s="236"/>
      <c r="C4" s="236"/>
      <c r="D4" s="236"/>
      <c r="E4" s="236"/>
      <c r="F4" s="439"/>
      <c r="G4" s="439"/>
      <c r="H4" s="439"/>
      <c r="I4" s="439"/>
      <c r="J4" s="439"/>
      <c r="K4" s="143"/>
      <c r="L4" s="143"/>
    </row>
    <row r="5" spans="1:12" ht="17.25" x14ac:dyDescent="0.15">
      <c r="A5" s="235"/>
      <c r="B5" s="235"/>
      <c r="C5" s="235"/>
      <c r="D5" s="235"/>
      <c r="E5" s="235"/>
      <c r="G5" s="440" t="s">
        <v>254</v>
      </c>
      <c r="H5" s="441"/>
      <c r="I5" s="441"/>
      <c r="J5" s="441"/>
      <c r="K5" s="232"/>
      <c r="L5" s="143"/>
    </row>
    <row r="6" spans="1:12" ht="17.25" x14ac:dyDescent="0.15">
      <c r="A6" s="235"/>
      <c r="B6" s="235"/>
      <c r="C6" s="235"/>
      <c r="D6" s="235"/>
      <c r="E6" s="234"/>
      <c r="G6" s="372" t="s">
        <v>336</v>
      </c>
      <c r="H6" s="233"/>
      <c r="I6" s="233"/>
      <c r="J6" s="233"/>
      <c r="K6" s="232"/>
      <c r="L6" s="143"/>
    </row>
    <row r="7" spans="1:12" ht="10.9" customHeight="1" x14ac:dyDescent="0.15">
      <c r="A7" s="230"/>
      <c r="B7" s="230"/>
      <c r="C7" s="230"/>
      <c r="D7" s="230"/>
      <c r="E7" s="231"/>
      <c r="F7" s="230"/>
      <c r="G7" s="229"/>
      <c r="H7" s="229"/>
      <c r="I7" s="229"/>
      <c r="J7" s="229"/>
      <c r="K7" s="228"/>
      <c r="L7" s="227" t="s">
        <v>108</v>
      </c>
    </row>
    <row r="8" spans="1:12" ht="18" customHeight="1" x14ac:dyDescent="0.15">
      <c r="A8" s="162" t="s">
        <v>109</v>
      </c>
      <c r="B8" s="442" t="s">
        <v>110</v>
      </c>
      <c r="C8" s="442"/>
      <c r="D8" s="442"/>
      <c r="E8" s="443"/>
      <c r="F8" s="226" t="s">
        <v>257</v>
      </c>
      <c r="G8" s="226" t="s">
        <v>350</v>
      </c>
      <c r="H8" s="226" t="s">
        <v>305</v>
      </c>
      <c r="I8" s="442" t="s">
        <v>111</v>
      </c>
      <c r="J8" s="442"/>
      <c r="K8" s="444" t="s">
        <v>307</v>
      </c>
      <c r="L8" s="445"/>
    </row>
    <row r="9" spans="1:12" ht="18" customHeight="1" x14ac:dyDescent="0.15">
      <c r="A9" s="214" t="s">
        <v>112</v>
      </c>
      <c r="B9" s="180"/>
      <c r="C9" s="180"/>
      <c r="D9" s="180"/>
      <c r="E9" s="212"/>
      <c r="F9" s="208">
        <f t="shared" ref="F9:G9" si="0">F10+F11+F16+F19+F20+F21+F22+F23+F24</f>
        <v>13438000</v>
      </c>
      <c r="G9" s="208">
        <f t="shared" si="0"/>
        <v>13471501</v>
      </c>
      <c r="H9" s="208">
        <f t="shared" ref="H9" si="1">H10+H11+H16+H19+H20+H21+H22+H23+H24</f>
        <v>12750000</v>
      </c>
      <c r="I9" s="225"/>
      <c r="J9" s="224"/>
      <c r="K9" s="105"/>
      <c r="L9" s="106"/>
    </row>
    <row r="10" spans="1:12" ht="18" customHeight="1" x14ac:dyDescent="0.15">
      <c r="A10" s="223"/>
      <c r="B10" s="178" t="s">
        <v>113</v>
      </c>
      <c r="C10" s="178"/>
      <c r="D10" s="178"/>
      <c r="E10" s="222"/>
      <c r="F10" s="221">
        <v>80000</v>
      </c>
      <c r="G10" s="221">
        <v>80000</v>
      </c>
      <c r="H10" s="221">
        <v>20000</v>
      </c>
      <c r="I10" s="176" t="s">
        <v>306</v>
      </c>
      <c r="J10" s="175"/>
      <c r="K10" s="446" t="s">
        <v>223</v>
      </c>
      <c r="L10" s="447"/>
    </row>
    <row r="11" spans="1:12" ht="18" customHeight="1" x14ac:dyDescent="0.15">
      <c r="A11" s="220"/>
      <c r="B11" s="218" t="s">
        <v>114</v>
      </c>
      <c r="C11" s="180"/>
      <c r="D11" s="180"/>
      <c r="E11" s="212"/>
      <c r="F11" s="183">
        <f>SUM(F12:F15)</f>
        <v>3176000</v>
      </c>
      <c r="G11" s="183">
        <f>SUM(G12:G15)</f>
        <v>3177000</v>
      </c>
      <c r="H11" s="183">
        <f>SUM(H12:H15)</f>
        <v>3073000</v>
      </c>
      <c r="I11" s="169"/>
      <c r="J11" s="168"/>
      <c r="K11" s="107"/>
      <c r="L11" s="108"/>
    </row>
    <row r="12" spans="1:12" ht="18" customHeight="1" x14ac:dyDescent="0.15">
      <c r="A12" s="159"/>
      <c r="B12" s="173"/>
      <c r="C12" s="113" t="s">
        <v>115</v>
      </c>
      <c r="D12" s="113"/>
      <c r="E12" s="111"/>
      <c r="F12" s="172">
        <v>1344000</v>
      </c>
      <c r="G12" s="172">
        <v>1344000</v>
      </c>
      <c r="H12" s="172">
        <v>1356000</v>
      </c>
      <c r="I12" s="219" t="s">
        <v>308</v>
      </c>
      <c r="J12" s="175"/>
      <c r="K12" s="109"/>
      <c r="L12" s="108"/>
    </row>
    <row r="13" spans="1:12" ht="18" customHeight="1" x14ac:dyDescent="0.15">
      <c r="A13" s="159"/>
      <c r="B13" s="173"/>
      <c r="C13" s="107" t="s">
        <v>116</v>
      </c>
      <c r="D13" s="107"/>
      <c r="E13" s="106"/>
      <c r="F13" s="172">
        <v>1369500</v>
      </c>
      <c r="G13" s="172">
        <v>1369500</v>
      </c>
      <c r="H13" s="172">
        <v>1259000</v>
      </c>
      <c r="I13" s="213" t="s">
        <v>309</v>
      </c>
      <c r="J13" s="168"/>
      <c r="K13" s="107"/>
      <c r="L13" s="106"/>
    </row>
    <row r="14" spans="1:12" ht="18" customHeight="1" x14ac:dyDescent="0.15">
      <c r="A14" s="159"/>
      <c r="B14" s="173"/>
      <c r="C14" s="113" t="s">
        <v>117</v>
      </c>
      <c r="D14" s="113"/>
      <c r="E14" s="111"/>
      <c r="F14" s="172">
        <v>126500</v>
      </c>
      <c r="G14" s="172">
        <v>127500</v>
      </c>
      <c r="H14" s="172">
        <v>119000</v>
      </c>
      <c r="I14" s="448" t="s">
        <v>310</v>
      </c>
      <c r="J14" s="449"/>
      <c r="K14" s="107"/>
      <c r="L14" s="106"/>
    </row>
    <row r="15" spans="1:12" ht="18" customHeight="1" x14ac:dyDescent="0.15">
      <c r="A15" s="165"/>
      <c r="B15" s="171"/>
      <c r="C15" s="107" t="s">
        <v>118</v>
      </c>
      <c r="D15" s="174"/>
      <c r="E15" s="106"/>
      <c r="F15" s="172">
        <v>336000</v>
      </c>
      <c r="G15" s="172">
        <v>336000</v>
      </c>
      <c r="H15" s="172">
        <v>339000</v>
      </c>
      <c r="I15" s="213" t="s">
        <v>311</v>
      </c>
      <c r="J15" s="168"/>
      <c r="K15" s="109"/>
      <c r="L15" s="106"/>
    </row>
    <row r="16" spans="1:12" ht="18" customHeight="1" x14ac:dyDescent="0.15">
      <c r="A16" s="163"/>
      <c r="B16" s="218" t="s">
        <v>119</v>
      </c>
      <c r="C16" s="167"/>
      <c r="D16" s="167"/>
      <c r="E16" s="217"/>
      <c r="F16" s="216">
        <f>SUM(F17:F18)</f>
        <v>10003000</v>
      </c>
      <c r="G16" s="216">
        <f>SUM(G17:G18)</f>
        <v>9937000</v>
      </c>
      <c r="H16" s="216">
        <f>SUM(H17:H18)</f>
        <v>9463000</v>
      </c>
      <c r="I16" s="176"/>
      <c r="J16" s="175"/>
      <c r="K16" s="107"/>
      <c r="L16" s="106"/>
    </row>
    <row r="17" spans="1:12" ht="18" customHeight="1" x14ac:dyDescent="0.15">
      <c r="A17" s="159"/>
      <c r="B17" s="173"/>
      <c r="C17" s="107" t="s">
        <v>120</v>
      </c>
      <c r="D17" s="8"/>
      <c r="E17" s="199"/>
      <c r="F17" s="172">
        <v>8540000</v>
      </c>
      <c r="G17" s="172">
        <v>8386000</v>
      </c>
      <c r="H17" s="172">
        <v>8008000</v>
      </c>
      <c r="I17" s="169" t="s">
        <v>346</v>
      </c>
      <c r="J17" s="343" t="s">
        <v>209</v>
      </c>
      <c r="K17" s="114" t="s">
        <v>322</v>
      </c>
      <c r="L17" s="106"/>
    </row>
    <row r="18" spans="1:12" ht="18" customHeight="1" x14ac:dyDescent="0.15">
      <c r="A18" s="165"/>
      <c r="B18" s="171"/>
      <c r="C18" s="215" t="s">
        <v>121</v>
      </c>
      <c r="D18" s="215"/>
      <c r="E18" s="173"/>
      <c r="F18" s="172">
        <v>1463000</v>
      </c>
      <c r="G18" s="172">
        <v>1551000</v>
      </c>
      <c r="H18" s="172">
        <v>1455000</v>
      </c>
      <c r="I18" s="176" t="s">
        <v>340</v>
      </c>
      <c r="J18" s="175"/>
      <c r="K18" s="110"/>
      <c r="L18" s="106"/>
    </row>
    <row r="19" spans="1:12" ht="18" customHeight="1" x14ac:dyDescent="0.15">
      <c r="A19" s="214"/>
      <c r="B19" s="180" t="s">
        <v>122</v>
      </c>
      <c r="C19" s="180"/>
      <c r="D19" s="180"/>
      <c r="E19" s="212"/>
      <c r="F19" s="208">
        <v>540000</v>
      </c>
      <c r="G19" s="208">
        <v>568000</v>
      </c>
      <c r="H19" s="208">
        <v>570000</v>
      </c>
      <c r="I19" s="184" t="s">
        <v>323</v>
      </c>
      <c r="J19" s="168"/>
      <c r="K19" s="107"/>
      <c r="L19" s="106"/>
    </row>
    <row r="20" spans="1:12" ht="18" customHeight="1" x14ac:dyDescent="0.15">
      <c r="A20" s="187"/>
      <c r="B20" s="450" t="s">
        <v>123</v>
      </c>
      <c r="C20" s="450"/>
      <c r="D20" s="450"/>
      <c r="E20" s="451"/>
      <c r="F20" s="208">
        <v>0</v>
      </c>
      <c r="G20" s="208">
        <v>0</v>
      </c>
      <c r="H20" s="208">
        <v>0</v>
      </c>
      <c r="I20" s="213"/>
      <c r="J20" s="168"/>
      <c r="K20" s="109"/>
      <c r="L20" s="106"/>
    </row>
    <row r="21" spans="1:12" ht="18" customHeight="1" x14ac:dyDescent="0.15">
      <c r="A21" s="187"/>
      <c r="B21" s="378" t="s">
        <v>224</v>
      </c>
      <c r="C21" s="378"/>
      <c r="D21" s="378"/>
      <c r="E21" s="379"/>
      <c r="F21" s="208">
        <v>1000</v>
      </c>
      <c r="G21" s="208">
        <v>0</v>
      </c>
      <c r="H21" s="208">
        <v>0</v>
      </c>
      <c r="I21" s="213"/>
      <c r="J21" s="168"/>
      <c r="K21" s="107" t="s">
        <v>225</v>
      </c>
      <c r="L21" s="111"/>
    </row>
    <row r="22" spans="1:12" ht="18" customHeight="1" x14ac:dyDescent="0.15">
      <c r="A22" s="187"/>
      <c r="B22" s="450" t="s">
        <v>124</v>
      </c>
      <c r="C22" s="450"/>
      <c r="D22" s="450"/>
      <c r="E22" s="451"/>
      <c r="F22" s="177">
        <v>-560000</v>
      </c>
      <c r="G22" s="177">
        <v>-510000</v>
      </c>
      <c r="H22" s="177">
        <v>-594000</v>
      </c>
      <c r="I22" s="213" t="s">
        <v>210</v>
      </c>
      <c r="J22" s="168"/>
      <c r="K22" s="107"/>
      <c r="L22" s="106"/>
    </row>
    <row r="23" spans="1:12" ht="18" customHeight="1" x14ac:dyDescent="0.15">
      <c r="A23" s="187"/>
      <c r="B23" s="450" t="s">
        <v>152</v>
      </c>
      <c r="C23" s="450"/>
      <c r="D23" s="450"/>
      <c r="E23" s="451"/>
      <c r="F23" s="177">
        <v>168000</v>
      </c>
      <c r="G23" s="177">
        <v>168000</v>
      </c>
      <c r="H23" s="177">
        <v>168000</v>
      </c>
      <c r="I23" s="213"/>
      <c r="J23" s="168"/>
      <c r="K23" s="107" t="s">
        <v>189</v>
      </c>
      <c r="L23" s="106"/>
    </row>
    <row r="24" spans="1:12" ht="18" customHeight="1" x14ac:dyDescent="0.15">
      <c r="A24" s="187"/>
      <c r="B24" s="180" t="s">
        <v>125</v>
      </c>
      <c r="C24" s="180"/>
      <c r="D24" s="180"/>
      <c r="E24" s="212"/>
      <c r="F24" s="208">
        <v>30000</v>
      </c>
      <c r="G24" s="208">
        <v>51501</v>
      </c>
      <c r="H24" s="208">
        <v>50000</v>
      </c>
      <c r="I24" s="169" t="s">
        <v>164</v>
      </c>
      <c r="J24" s="168"/>
      <c r="K24" s="107"/>
      <c r="L24" s="106"/>
    </row>
    <row r="25" spans="1:12" ht="18" customHeight="1" x14ac:dyDescent="0.15">
      <c r="A25" s="169"/>
      <c r="B25" s="202"/>
      <c r="C25" s="202"/>
      <c r="D25" s="202"/>
      <c r="E25" s="180"/>
      <c r="F25" s="211"/>
      <c r="G25" s="211"/>
      <c r="H25" s="211"/>
      <c r="I25" s="169"/>
      <c r="J25" s="169"/>
      <c r="K25" s="107"/>
      <c r="L25" s="107"/>
    </row>
    <row r="26" spans="1:12" ht="18" customHeight="1" x14ac:dyDescent="0.15">
      <c r="A26" s="210" t="s">
        <v>126</v>
      </c>
      <c r="B26" s="170"/>
      <c r="C26" s="170"/>
      <c r="D26" s="170"/>
      <c r="E26" s="209"/>
      <c r="F26" s="208">
        <f>F27+F31</f>
        <v>12040244</v>
      </c>
      <c r="G26" s="208">
        <f>G27+G31</f>
        <v>13569764</v>
      </c>
      <c r="H26" s="208">
        <f>H27+H31</f>
        <v>16855884</v>
      </c>
      <c r="I26" s="207"/>
      <c r="J26" s="206"/>
      <c r="K26" s="105"/>
      <c r="L26" s="106"/>
    </row>
    <row r="27" spans="1:12" ht="18" customHeight="1" x14ac:dyDescent="0.15">
      <c r="A27" s="205"/>
      <c r="B27" s="204" t="s">
        <v>3</v>
      </c>
      <c r="C27" s="203"/>
      <c r="D27" s="202"/>
      <c r="E27" s="201"/>
      <c r="F27" s="183">
        <f>SUM(F28:F30)</f>
        <v>8030000</v>
      </c>
      <c r="G27" s="183">
        <f>SUM(G28:G30)</f>
        <v>8259020</v>
      </c>
      <c r="H27" s="183">
        <f>SUM(H28:H30)</f>
        <v>8315440</v>
      </c>
      <c r="I27" s="187"/>
      <c r="J27" s="175"/>
      <c r="K27" s="105"/>
      <c r="L27" s="106"/>
    </row>
    <row r="28" spans="1:12" ht="18" customHeight="1" x14ac:dyDescent="0.15">
      <c r="A28" s="159"/>
      <c r="B28" s="173"/>
      <c r="C28" s="200" t="s">
        <v>120</v>
      </c>
      <c r="D28" s="8"/>
      <c r="E28" s="199"/>
      <c r="F28" s="172">
        <v>6776000</v>
      </c>
      <c r="G28" s="172">
        <v>6951830</v>
      </c>
      <c r="H28" s="172">
        <v>6750300</v>
      </c>
      <c r="I28" s="169" t="s">
        <v>245</v>
      </c>
      <c r="J28" s="196"/>
      <c r="K28" s="110"/>
      <c r="L28" s="106"/>
    </row>
    <row r="29" spans="1:12" ht="18" customHeight="1" x14ac:dyDescent="0.15">
      <c r="A29" s="159"/>
      <c r="B29" s="173"/>
      <c r="C29" s="200" t="s">
        <v>121</v>
      </c>
      <c r="D29" s="8"/>
      <c r="E29" s="199"/>
      <c r="F29" s="172">
        <v>1111000</v>
      </c>
      <c r="G29" s="172">
        <v>1184890</v>
      </c>
      <c r="H29" s="172">
        <v>1315260</v>
      </c>
      <c r="I29" s="176"/>
      <c r="J29" s="196"/>
      <c r="K29" s="110"/>
      <c r="L29" s="106"/>
    </row>
    <row r="30" spans="1:12" ht="18" customHeight="1" x14ac:dyDescent="0.15">
      <c r="A30" s="159"/>
      <c r="B30" s="188"/>
      <c r="C30" s="198" t="s">
        <v>151</v>
      </c>
      <c r="D30" s="198"/>
      <c r="E30" s="171"/>
      <c r="F30" s="197">
        <v>143000</v>
      </c>
      <c r="G30" s="197">
        <v>122300</v>
      </c>
      <c r="H30" s="197">
        <v>249880</v>
      </c>
      <c r="I30" s="187"/>
      <c r="J30" s="196"/>
      <c r="K30" s="110"/>
      <c r="L30" s="112"/>
    </row>
    <row r="31" spans="1:12" ht="18" customHeight="1" x14ac:dyDescent="0.15">
      <c r="A31" s="159"/>
      <c r="B31" s="195" t="s">
        <v>4</v>
      </c>
      <c r="C31" s="195"/>
      <c r="D31" s="195"/>
      <c r="E31" s="194"/>
      <c r="F31" s="183">
        <f>SUM(F32:F49)</f>
        <v>4010244</v>
      </c>
      <c r="G31" s="183">
        <f>SUM(G32:G49)</f>
        <v>5310744</v>
      </c>
      <c r="H31" s="183">
        <f>SUM(H32:H49)</f>
        <v>8540444</v>
      </c>
      <c r="I31" s="169"/>
      <c r="J31" s="168"/>
      <c r="K31" s="105"/>
      <c r="L31" s="106"/>
    </row>
    <row r="32" spans="1:12" ht="18" customHeight="1" x14ac:dyDescent="0.15">
      <c r="A32" s="159"/>
      <c r="B32" s="188"/>
      <c r="C32" s="187" t="s">
        <v>5</v>
      </c>
      <c r="D32" s="169"/>
      <c r="E32" s="186"/>
      <c r="F32" s="193">
        <v>1096444</v>
      </c>
      <c r="G32" s="193">
        <v>1096444</v>
      </c>
      <c r="H32" s="193">
        <v>1096444</v>
      </c>
      <c r="I32" s="169"/>
      <c r="J32" s="168"/>
      <c r="K32" s="114"/>
      <c r="L32" s="106"/>
    </row>
    <row r="33" spans="1:12" ht="18" customHeight="1" x14ac:dyDescent="0.15">
      <c r="A33" s="159"/>
      <c r="B33" s="188"/>
      <c r="C33" s="187" t="s">
        <v>226</v>
      </c>
      <c r="D33" s="169"/>
      <c r="E33" s="186"/>
      <c r="F33" s="172">
        <v>500000</v>
      </c>
      <c r="G33" s="172">
        <v>739300</v>
      </c>
      <c r="H33" s="172">
        <v>740000</v>
      </c>
      <c r="I33" s="187"/>
      <c r="J33" s="175"/>
      <c r="K33" s="114"/>
      <c r="L33" s="106"/>
    </row>
    <row r="34" spans="1:12" ht="18" customHeight="1" x14ac:dyDescent="0.15">
      <c r="A34" s="159"/>
      <c r="B34" s="188"/>
      <c r="C34" s="187" t="s">
        <v>227</v>
      </c>
      <c r="D34" s="169"/>
      <c r="E34" s="186"/>
      <c r="F34" s="172">
        <v>380000</v>
      </c>
      <c r="G34" s="172">
        <v>647358</v>
      </c>
      <c r="H34" s="172">
        <v>650000</v>
      </c>
      <c r="I34" s="185" t="s">
        <v>258</v>
      </c>
      <c r="J34" s="191"/>
      <c r="K34" s="110"/>
      <c r="L34" s="112"/>
    </row>
    <row r="35" spans="1:12" ht="18" customHeight="1" x14ac:dyDescent="0.15">
      <c r="A35" s="159"/>
      <c r="B35" s="188"/>
      <c r="C35" s="187" t="s">
        <v>228</v>
      </c>
      <c r="D35" s="176"/>
      <c r="E35" s="186"/>
      <c r="F35" s="172">
        <v>0</v>
      </c>
      <c r="G35" s="172">
        <v>0</v>
      </c>
      <c r="H35" s="172">
        <v>0</v>
      </c>
      <c r="I35" s="192" t="s">
        <v>267</v>
      </c>
      <c r="J35" s="191"/>
      <c r="K35" s="110"/>
      <c r="L35" s="112"/>
    </row>
    <row r="36" spans="1:12" ht="18" customHeight="1" x14ac:dyDescent="0.15">
      <c r="A36" s="159"/>
      <c r="B36" s="188"/>
      <c r="C36" s="176" t="s">
        <v>229</v>
      </c>
      <c r="D36" s="169"/>
      <c r="E36" s="190"/>
      <c r="F36" s="172">
        <v>100000</v>
      </c>
      <c r="G36" s="172">
        <v>86625</v>
      </c>
      <c r="H36" s="172">
        <v>100000</v>
      </c>
      <c r="I36" s="166" t="s">
        <v>268</v>
      </c>
      <c r="J36" s="189"/>
      <c r="K36" s="114"/>
      <c r="L36" s="112"/>
    </row>
    <row r="37" spans="1:12" ht="18" customHeight="1" x14ac:dyDescent="0.15">
      <c r="A37" s="159"/>
      <c r="B37" s="188"/>
      <c r="C37" s="187" t="s">
        <v>230</v>
      </c>
      <c r="D37" s="169"/>
      <c r="E37" s="186"/>
      <c r="F37" s="172">
        <v>120000</v>
      </c>
      <c r="G37" s="172">
        <v>69350</v>
      </c>
      <c r="H37" s="172">
        <v>80000</v>
      </c>
      <c r="I37" s="169" t="s">
        <v>231</v>
      </c>
      <c r="J37" s="168"/>
      <c r="K37" s="114"/>
      <c r="L37" s="112"/>
    </row>
    <row r="38" spans="1:12" ht="18" customHeight="1" x14ac:dyDescent="0.15">
      <c r="A38" s="159"/>
      <c r="B38" s="173"/>
      <c r="C38" s="174" t="s">
        <v>232</v>
      </c>
      <c r="D38" s="107"/>
      <c r="E38" s="106"/>
      <c r="F38" s="172">
        <v>652800</v>
      </c>
      <c r="G38" s="172">
        <v>600000</v>
      </c>
      <c r="H38" s="172">
        <v>600000</v>
      </c>
      <c r="I38" s="184" t="s">
        <v>233</v>
      </c>
      <c r="J38" s="168"/>
      <c r="K38" s="114"/>
      <c r="L38" s="112"/>
    </row>
    <row r="39" spans="1:12" ht="18" customHeight="1" x14ac:dyDescent="0.15">
      <c r="A39" s="159"/>
      <c r="B39" s="173"/>
      <c r="C39" s="174" t="s">
        <v>234</v>
      </c>
      <c r="D39" s="107"/>
      <c r="E39" s="106"/>
      <c r="F39" s="172">
        <v>120000</v>
      </c>
      <c r="G39" s="172">
        <v>173486</v>
      </c>
      <c r="H39" s="172">
        <v>50000</v>
      </c>
      <c r="I39" s="184"/>
      <c r="J39" s="181"/>
      <c r="K39" s="115"/>
      <c r="L39" s="116"/>
    </row>
    <row r="40" spans="1:12" ht="18" customHeight="1" x14ac:dyDescent="0.15">
      <c r="A40" s="159"/>
      <c r="B40" s="173"/>
      <c r="C40" s="174" t="s">
        <v>235</v>
      </c>
      <c r="D40" s="107"/>
      <c r="E40" s="106"/>
      <c r="F40" s="172">
        <v>40000</v>
      </c>
      <c r="G40" s="172">
        <v>12751</v>
      </c>
      <c r="H40" s="172">
        <v>20000</v>
      </c>
      <c r="I40" s="184" t="s">
        <v>236</v>
      </c>
      <c r="J40" s="181"/>
      <c r="K40" s="115"/>
      <c r="L40" s="116"/>
    </row>
    <row r="41" spans="1:12" ht="18" customHeight="1" x14ac:dyDescent="0.15">
      <c r="A41" s="159"/>
      <c r="B41" s="173"/>
      <c r="C41" s="174" t="s">
        <v>237</v>
      </c>
      <c r="D41" s="107"/>
      <c r="E41" s="106"/>
      <c r="F41" s="172">
        <v>10000</v>
      </c>
      <c r="G41" s="172">
        <v>33285</v>
      </c>
      <c r="H41" s="172">
        <v>20000</v>
      </c>
      <c r="I41" s="184" t="s">
        <v>269</v>
      </c>
      <c r="J41" s="181"/>
      <c r="K41" s="115"/>
      <c r="L41" s="116"/>
    </row>
    <row r="42" spans="1:12" ht="18" customHeight="1" x14ac:dyDescent="0.15">
      <c r="A42" s="159"/>
      <c r="B42" s="173"/>
      <c r="C42" s="174" t="s">
        <v>238</v>
      </c>
      <c r="D42" s="107"/>
      <c r="E42" s="106"/>
      <c r="F42" s="172">
        <v>150000</v>
      </c>
      <c r="G42" s="172">
        <v>219704</v>
      </c>
      <c r="H42" s="172">
        <v>200000</v>
      </c>
      <c r="I42" s="184" t="s">
        <v>239</v>
      </c>
      <c r="J42" s="181"/>
      <c r="K42" s="115"/>
      <c r="L42" s="116"/>
    </row>
    <row r="43" spans="1:12" ht="18" customHeight="1" x14ac:dyDescent="0.15">
      <c r="A43" s="159"/>
      <c r="B43" s="173"/>
      <c r="C43" s="174" t="s">
        <v>240</v>
      </c>
      <c r="D43" s="107"/>
      <c r="E43" s="106"/>
      <c r="F43" s="172">
        <v>355000</v>
      </c>
      <c r="G43" s="172">
        <v>377249</v>
      </c>
      <c r="H43" s="172">
        <v>280000</v>
      </c>
      <c r="I43" s="164" t="s">
        <v>161</v>
      </c>
      <c r="J43" s="181"/>
      <c r="K43" s="115"/>
      <c r="L43" s="116"/>
    </row>
    <row r="44" spans="1:12" ht="18" customHeight="1" x14ac:dyDescent="0.15">
      <c r="A44" s="159"/>
      <c r="B44" s="173"/>
      <c r="C44" s="174" t="s">
        <v>241</v>
      </c>
      <c r="D44" s="107"/>
      <c r="E44" s="106"/>
      <c r="F44" s="172">
        <v>66000</v>
      </c>
      <c r="G44" s="172">
        <v>95242</v>
      </c>
      <c r="H44" s="172">
        <v>100000</v>
      </c>
      <c r="I44" s="184" t="s">
        <v>259</v>
      </c>
      <c r="J44" s="181"/>
      <c r="K44" s="115"/>
      <c r="L44" s="116"/>
    </row>
    <row r="45" spans="1:12" ht="18" customHeight="1" x14ac:dyDescent="0.15">
      <c r="A45" s="159"/>
      <c r="B45" s="173"/>
      <c r="C45" s="174" t="s">
        <v>263</v>
      </c>
      <c r="D45" s="107"/>
      <c r="E45" s="106"/>
      <c r="F45" s="172">
        <v>200000</v>
      </c>
      <c r="G45" s="172">
        <v>70000</v>
      </c>
      <c r="H45" s="172">
        <v>70000</v>
      </c>
      <c r="I45" s="184"/>
      <c r="J45" s="181"/>
      <c r="K45" s="115"/>
      <c r="L45" s="116"/>
    </row>
    <row r="46" spans="1:12" ht="18" customHeight="1" x14ac:dyDescent="0.15">
      <c r="A46" s="159"/>
      <c r="B46" s="173"/>
      <c r="C46" s="174" t="s">
        <v>242</v>
      </c>
      <c r="D46" s="107"/>
      <c r="E46" s="106"/>
      <c r="F46" s="172">
        <v>20000</v>
      </c>
      <c r="G46" s="172">
        <v>31000</v>
      </c>
      <c r="H46" s="172">
        <v>31000</v>
      </c>
      <c r="I46" s="184" t="s">
        <v>243</v>
      </c>
      <c r="J46" s="181"/>
      <c r="K46" s="115"/>
      <c r="L46" s="116"/>
    </row>
    <row r="47" spans="1:12" ht="18" customHeight="1" x14ac:dyDescent="0.15">
      <c r="A47" s="159"/>
      <c r="B47" s="173"/>
      <c r="C47" s="174" t="s">
        <v>338</v>
      </c>
      <c r="D47" s="107"/>
      <c r="E47" s="106"/>
      <c r="F47" s="172">
        <v>0</v>
      </c>
      <c r="G47" s="172">
        <v>0</v>
      </c>
      <c r="H47" s="172">
        <v>200000</v>
      </c>
      <c r="I47" s="184" t="s">
        <v>325</v>
      </c>
      <c r="J47" s="181"/>
      <c r="K47" s="115"/>
      <c r="L47" s="116"/>
    </row>
    <row r="48" spans="1:12" ht="18" customHeight="1" x14ac:dyDescent="0.15">
      <c r="A48" s="159"/>
      <c r="B48" s="173"/>
      <c r="C48" s="174" t="s">
        <v>244</v>
      </c>
      <c r="D48" s="107"/>
      <c r="E48" s="106"/>
      <c r="F48" s="172">
        <v>0</v>
      </c>
      <c r="G48" s="172">
        <v>0</v>
      </c>
      <c r="H48" s="172">
        <v>303000</v>
      </c>
      <c r="I48" s="184" t="s">
        <v>337</v>
      </c>
      <c r="J48" s="181"/>
      <c r="K48" s="115"/>
      <c r="L48" s="116"/>
    </row>
    <row r="49" spans="1:12" ht="18" customHeight="1" x14ac:dyDescent="0.15">
      <c r="A49" s="159"/>
      <c r="B49" s="436" t="s">
        <v>6</v>
      </c>
      <c r="C49" s="436"/>
      <c r="D49" s="436"/>
      <c r="E49" s="437"/>
      <c r="F49" s="172">
        <v>200000</v>
      </c>
      <c r="G49" s="172">
        <v>1058950</v>
      </c>
      <c r="H49" s="172">
        <v>4000000</v>
      </c>
      <c r="I49" s="184" t="s">
        <v>324</v>
      </c>
      <c r="J49" s="181"/>
      <c r="K49" s="393"/>
      <c r="L49" s="116"/>
    </row>
    <row r="50" spans="1:12" ht="18" customHeight="1" x14ac:dyDescent="0.15">
      <c r="A50" s="162"/>
      <c r="B50" s="436" t="s">
        <v>150</v>
      </c>
      <c r="C50" s="436"/>
      <c r="D50" s="436"/>
      <c r="E50" s="437"/>
      <c r="F50" s="150">
        <f>F9-F26</f>
        <v>1397756</v>
      </c>
      <c r="G50" s="150">
        <f>G9-G26</f>
        <v>-98263</v>
      </c>
      <c r="H50" s="150">
        <f>H9-H26</f>
        <v>-4105884</v>
      </c>
      <c r="I50" s="149" t="s">
        <v>149</v>
      </c>
      <c r="J50" s="161"/>
      <c r="K50" s="160"/>
      <c r="L50" s="147"/>
    </row>
    <row r="51" spans="1:12" ht="18" customHeight="1" x14ac:dyDescent="0.15">
      <c r="A51" s="159"/>
      <c r="B51" s="158" t="s">
        <v>148</v>
      </c>
      <c r="C51" s="158"/>
      <c r="D51" s="158"/>
      <c r="E51" s="157"/>
      <c r="F51" s="156">
        <v>0</v>
      </c>
      <c r="G51" s="156">
        <v>0</v>
      </c>
      <c r="H51" s="156">
        <v>4000000</v>
      </c>
      <c r="I51" s="398" t="s">
        <v>261</v>
      </c>
      <c r="J51" s="161"/>
      <c r="K51" s="155"/>
      <c r="L51" s="154"/>
    </row>
    <row r="52" spans="1:12" ht="18" customHeight="1" x14ac:dyDescent="0.15">
      <c r="A52" s="153"/>
      <c r="B52" s="152" t="s">
        <v>147</v>
      </c>
      <c r="C52" s="152"/>
      <c r="D52" s="152"/>
      <c r="E52" s="151"/>
      <c r="F52" s="150">
        <v>244096</v>
      </c>
      <c r="G52" s="150">
        <v>244096</v>
      </c>
      <c r="H52" s="150">
        <v>340979</v>
      </c>
      <c r="I52" s="458" t="s">
        <v>326</v>
      </c>
      <c r="J52" s="459"/>
      <c r="K52" s="148"/>
      <c r="L52" s="147"/>
    </row>
    <row r="53" spans="1:12" ht="18" customHeight="1" x14ac:dyDescent="0.15">
      <c r="A53" s="146"/>
      <c r="B53" s="456" t="s">
        <v>127</v>
      </c>
      <c r="C53" s="456"/>
      <c r="D53" s="456"/>
      <c r="E53" s="457"/>
      <c r="F53" s="145">
        <f>F50+F52</f>
        <v>1641852</v>
      </c>
      <c r="G53" s="145">
        <f>+G50+G52</f>
        <v>145833</v>
      </c>
      <c r="H53" s="145">
        <f>+H50++H51+H52</f>
        <v>235095</v>
      </c>
      <c r="I53" s="458" t="s">
        <v>262</v>
      </c>
      <c r="J53" s="459"/>
      <c r="K53" s="384"/>
      <c r="L53" s="144"/>
    </row>
    <row r="54" spans="1:12" ht="14.25" x14ac:dyDescent="0.15">
      <c r="E54" s="345"/>
      <c r="F54" s="368"/>
      <c r="G54" s="368"/>
      <c r="H54" s="367"/>
      <c r="I54" s="345"/>
    </row>
  </sheetData>
  <mergeCells count="16">
    <mergeCell ref="B50:E50"/>
    <mergeCell ref="I52:J52"/>
    <mergeCell ref="B53:E53"/>
    <mergeCell ref="I53:J53"/>
    <mergeCell ref="B49:E49"/>
    <mergeCell ref="B2:L2"/>
    <mergeCell ref="F3:J4"/>
    <mergeCell ref="G5:J5"/>
    <mergeCell ref="B8:E8"/>
    <mergeCell ref="I8:J8"/>
    <mergeCell ref="K8:L8"/>
    <mergeCell ref="K10:L10"/>
    <mergeCell ref="I14:J14"/>
    <mergeCell ref="B20:E20"/>
    <mergeCell ref="B22:E22"/>
    <mergeCell ref="B23:E23"/>
  </mergeCells>
  <phoneticPr fontId="6"/>
  <pageMargins left="0.39370078740157483" right="0" top="0.39370078740157483" bottom="0" header="0.31496062992125984" footer="0.31496062992125984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3791-10EB-4149-99DA-FEDD0851FE40}">
  <sheetPr>
    <pageSetUpPr fitToPage="1"/>
  </sheetPr>
  <dimension ref="A1:K57"/>
  <sheetViews>
    <sheetView topLeftCell="A10" zoomScaleNormal="100" workbookViewId="0"/>
  </sheetViews>
  <sheetFormatPr defaultColWidth="9" defaultRowHeight="13.5" x14ac:dyDescent="0.15"/>
  <cols>
    <col min="1" max="1" width="5.5" style="5" customWidth="1"/>
    <col min="2" max="2" width="6.875" style="5" customWidth="1"/>
    <col min="3" max="3" width="4.875" style="5" customWidth="1"/>
    <col min="4" max="4" width="6.875" style="5" customWidth="1"/>
    <col min="5" max="5" width="12.125" style="5" customWidth="1"/>
    <col min="6" max="9" width="11.125" style="5" customWidth="1"/>
    <col min="10" max="10" width="15.375" style="5" customWidth="1"/>
    <col min="11" max="16384" width="9" style="5"/>
  </cols>
  <sheetData>
    <row r="1" spans="1:10" ht="28.5" customHeight="1" x14ac:dyDescent="0.15">
      <c r="B1" s="468" t="s">
        <v>352</v>
      </c>
      <c r="C1" s="468"/>
      <c r="D1" s="468"/>
      <c r="E1" s="468"/>
      <c r="F1" s="468"/>
      <c r="G1" s="468"/>
      <c r="H1" s="468"/>
      <c r="I1" s="468"/>
      <c r="J1" s="238" t="s">
        <v>334</v>
      </c>
    </row>
    <row r="2" spans="1:10" ht="14.25" thickBot="1" x14ac:dyDescent="0.2">
      <c r="A2" s="5" t="s">
        <v>7</v>
      </c>
      <c r="J2" s="238">
        <v>45438</v>
      </c>
    </row>
    <row r="3" spans="1:10" x14ac:dyDescent="0.15">
      <c r="B3" s="469" t="s">
        <v>8</v>
      </c>
      <c r="C3" s="470"/>
      <c r="D3" s="475" t="s">
        <v>9</v>
      </c>
      <c r="E3" s="239" t="s">
        <v>10</v>
      </c>
      <c r="F3" s="478" t="s">
        <v>11</v>
      </c>
      <c r="G3" s="478"/>
      <c r="H3" s="478"/>
      <c r="I3" s="478"/>
      <c r="J3" s="479"/>
    </row>
    <row r="4" spans="1:10" x14ac:dyDescent="0.15">
      <c r="B4" s="471"/>
      <c r="C4" s="472"/>
      <c r="D4" s="476"/>
      <c r="E4" s="240" t="s">
        <v>12</v>
      </c>
      <c r="F4" s="241" t="s">
        <v>13</v>
      </c>
      <c r="G4" s="6" t="s">
        <v>14</v>
      </c>
      <c r="H4" s="6" t="s">
        <v>15</v>
      </c>
      <c r="I4" s="242" t="s">
        <v>16</v>
      </c>
      <c r="J4" s="243" t="s">
        <v>17</v>
      </c>
    </row>
    <row r="5" spans="1:10" x14ac:dyDescent="0.15">
      <c r="B5" s="473"/>
      <c r="C5" s="474"/>
      <c r="D5" s="477"/>
      <c r="E5" s="244">
        <v>14000</v>
      </c>
      <c r="F5" s="245">
        <v>4000</v>
      </c>
      <c r="G5" s="246">
        <v>1000</v>
      </c>
      <c r="H5" s="247">
        <v>6000</v>
      </c>
      <c r="I5" s="106" t="s">
        <v>156</v>
      </c>
      <c r="J5" s="248" t="s">
        <v>18</v>
      </c>
    </row>
    <row r="6" spans="1:10" ht="16.5" customHeight="1" x14ac:dyDescent="0.15">
      <c r="B6" s="249" t="s">
        <v>19</v>
      </c>
      <c r="C6" s="179">
        <v>44</v>
      </c>
      <c r="D6" s="250">
        <v>222</v>
      </c>
      <c r="E6" s="251">
        <f>D6*E5</f>
        <v>3108000</v>
      </c>
      <c r="F6" s="252">
        <f>D6*F5</f>
        <v>888000</v>
      </c>
      <c r="G6" s="253">
        <f>D6*G5</f>
        <v>222000</v>
      </c>
      <c r="H6" s="254">
        <f>D6*H5</f>
        <v>1332000</v>
      </c>
      <c r="I6" s="111" t="s">
        <v>203</v>
      </c>
      <c r="J6" s="255">
        <v>289000</v>
      </c>
    </row>
    <row r="7" spans="1:10" ht="16.5" customHeight="1" x14ac:dyDescent="0.15">
      <c r="B7" s="256" t="s">
        <v>20</v>
      </c>
      <c r="C7" s="257">
        <v>32</v>
      </c>
      <c r="D7" s="258">
        <v>166</v>
      </c>
      <c r="E7" s="251">
        <f>D7*E5</f>
        <v>2324000</v>
      </c>
      <c r="F7" s="252">
        <f>D7*F5</f>
        <v>664000</v>
      </c>
      <c r="G7" s="253">
        <f>D7*G5</f>
        <v>166000</v>
      </c>
      <c r="H7" s="254">
        <f>D7*H5</f>
        <v>996000</v>
      </c>
      <c r="I7" s="259" t="s">
        <v>204</v>
      </c>
      <c r="J7" s="340"/>
    </row>
    <row r="8" spans="1:10" ht="16.5" customHeight="1" x14ac:dyDescent="0.15">
      <c r="B8" s="249" t="s">
        <v>21</v>
      </c>
      <c r="C8" s="179">
        <v>26</v>
      </c>
      <c r="D8" s="250">
        <v>129</v>
      </c>
      <c r="E8" s="251">
        <f>D8*E5</f>
        <v>1806000</v>
      </c>
      <c r="F8" s="252">
        <f>D8*F5</f>
        <v>516000</v>
      </c>
      <c r="G8" s="253">
        <f>D8*G5</f>
        <v>129000</v>
      </c>
      <c r="H8" s="254">
        <f>D8*H5</f>
        <v>774000</v>
      </c>
      <c r="I8" s="337"/>
      <c r="J8" s="260"/>
    </row>
    <row r="9" spans="1:10" ht="16.5" customHeight="1" x14ac:dyDescent="0.15">
      <c r="B9" s="249" t="s">
        <v>22</v>
      </c>
      <c r="C9" s="179">
        <v>11</v>
      </c>
      <c r="D9" s="250">
        <v>55</v>
      </c>
      <c r="E9" s="251">
        <f>D9*E5</f>
        <v>770000</v>
      </c>
      <c r="F9" s="252">
        <f>D9*F5</f>
        <v>220000</v>
      </c>
      <c r="G9" s="253">
        <f>D9*G5</f>
        <v>55000</v>
      </c>
      <c r="H9" s="254">
        <f>D9*H5</f>
        <v>330000</v>
      </c>
      <c r="I9" s="262"/>
      <c r="J9" s="339"/>
    </row>
    <row r="10" spans="1:10" ht="16.5" customHeight="1" x14ac:dyDescent="0.15">
      <c r="B10" s="249" t="s">
        <v>23</v>
      </c>
      <c r="C10" s="179"/>
      <c r="D10" s="263">
        <v>6</v>
      </c>
      <c r="E10" s="264">
        <v>0</v>
      </c>
      <c r="F10" s="252">
        <f>D10*F5</f>
        <v>24000</v>
      </c>
      <c r="G10" s="253">
        <f>D10*G5</f>
        <v>6000</v>
      </c>
      <c r="H10" s="254">
        <f>D10*H5</f>
        <v>36000</v>
      </c>
      <c r="I10" s="262"/>
      <c r="J10" s="341"/>
    </row>
    <row r="11" spans="1:10" ht="16.5" customHeight="1" thickBot="1" x14ac:dyDescent="0.2">
      <c r="B11" s="265" t="s">
        <v>24</v>
      </c>
      <c r="C11" s="266">
        <f>C6+C7+C8+C9+C10</f>
        <v>113</v>
      </c>
      <c r="D11" s="267">
        <f>D6+D7+D8+D9+D10</f>
        <v>578</v>
      </c>
      <c r="E11" s="268">
        <f>SUM(E6:E10)</f>
        <v>8008000</v>
      </c>
      <c r="F11" s="269">
        <f>SUM(F6:F10)</f>
        <v>2312000</v>
      </c>
      <c r="G11" s="270">
        <f>SUM(G6:G10)</f>
        <v>578000</v>
      </c>
      <c r="H11" s="271">
        <f>SUM(H6:H10)</f>
        <v>3468000</v>
      </c>
      <c r="I11" s="271">
        <v>103300</v>
      </c>
      <c r="J11" s="272">
        <v>289000</v>
      </c>
    </row>
    <row r="12" spans="1:10" ht="16.5" customHeight="1" thickBot="1" x14ac:dyDescent="0.2">
      <c r="B12" s="480" t="s">
        <v>25</v>
      </c>
      <c r="C12" s="481"/>
      <c r="D12" s="482"/>
      <c r="E12" s="273">
        <f>E11</f>
        <v>8008000</v>
      </c>
      <c r="F12" s="480" t="s">
        <v>26</v>
      </c>
      <c r="G12" s="481"/>
      <c r="H12" s="274">
        <f>F11+G11+H11+I11+J11</f>
        <v>6750300</v>
      </c>
      <c r="I12" s="275"/>
      <c r="J12" s="276">
        <f>E12-H12</f>
        <v>1257700</v>
      </c>
    </row>
    <row r="13" spans="1:10" ht="16.5" customHeight="1" x14ac:dyDescent="0.15">
      <c r="B13" s="277"/>
      <c r="C13" s="277"/>
      <c r="D13" s="277"/>
      <c r="E13" s="278"/>
      <c r="F13" s="277"/>
      <c r="G13" s="277"/>
      <c r="H13" s="277"/>
      <c r="I13" s="278"/>
      <c r="J13" s="278"/>
    </row>
    <row r="14" spans="1:10" x14ac:dyDescent="0.15">
      <c r="B14" s="278" t="s">
        <v>9</v>
      </c>
      <c r="C14" s="278" t="s">
        <v>27</v>
      </c>
      <c r="D14" s="278"/>
      <c r="E14" s="279" t="s">
        <v>28</v>
      </c>
      <c r="F14" s="278"/>
      <c r="G14" s="280" t="s">
        <v>29</v>
      </c>
      <c r="H14" s="279" t="s">
        <v>30</v>
      </c>
      <c r="I14" s="279"/>
      <c r="J14" s="279"/>
    </row>
    <row r="15" spans="1:10" x14ac:dyDescent="0.15">
      <c r="B15" s="278"/>
      <c r="C15" s="278" t="s">
        <v>31</v>
      </c>
      <c r="D15" s="278"/>
      <c r="E15" s="279" t="s">
        <v>28</v>
      </c>
      <c r="F15" s="278"/>
      <c r="G15" s="278" t="s">
        <v>32</v>
      </c>
      <c r="H15" s="279" t="s">
        <v>206</v>
      </c>
      <c r="I15" s="279"/>
    </row>
    <row r="16" spans="1:10" x14ac:dyDescent="0.15">
      <c r="B16" s="278"/>
      <c r="C16" s="278" t="s">
        <v>33</v>
      </c>
      <c r="D16" s="278"/>
      <c r="E16" s="279" t="s">
        <v>312</v>
      </c>
      <c r="F16" s="278"/>
      <c r="G16" s="5" t="s">
        <v>128</v>
      </c>
      <c r="H16" s="279" t="s">
        <v>313</v>
      </c>
      <c r="I16" s="279"/>
      <c r="J16" s="279"/>
    </row>
    <row r="17" spans="1:10" x14ac:dyDescent="0.15">
      <c r="B17" s="278"/>
      <c r="C17" s="278" t="s">
        <v>34</v>
      </c>
      <c r="D17" s="278"/>
      <c r="E17" s="279" t="s">
        <v>205</v>
      </c>
      <c r="F17" s="278"/>
      <c r="G17" s="5" t="s">
        <v>129</v>
      </c>
      <c r="H17" s="279" t="s">
        <v>30</v>
      </c>
      <c r="I17" s="278"/>
      <c r="J17" s="279"/>
    </row>
    <row r="18" spans="1:10" x14ac:dyDescent="0.15">
      <c r="B18" s="278"/>
      <c r="C18" s="278"/>
      <c r="D18" s="278"/>
      <c r="E18" s="279"/>
      <c r="F18" s="278"/>
      <c r="G18" s="5" t="s">
        <v>130</v>
      </c>
      <c r="H18" s="279" t="s">
        <v>314</v>
      </c>
      <c r="I18" s="278"/>
      <c r="J18" s="279"/>
    </row>
    <row r="19" spans="1:10" x14ac:dyDescent="0.15">
      <c r="B19" s="278"/>
      <c r="C19" s="278"/>
      <c r="D19" s="278"/>
      <c r="E19" s="279"/>
      <c r="F19" s="278"/>
      <c r="G19" s="278" t="s">
        <v>22</v>
      </c>
      <c r="H19" s="404" t="s">
        <v>315</v>
      </c>
      <c r="I19" s="278"/>
      <c r="J19" s="279"/>
    </row>
    <row r="20" spans="1:10" x14ac:dyDescent="0.15">
      <c r="B20" s="278"/>
      <c r="C20" s="281" t="s">
        <v>23</v>
      </c>
      <c r="D20" s="281"/>
      <c r="E20" s="198" t="s">
        <v>35</v>
      </c>
      <c r="F20" s="281"/>
      <c r="G20" s="281" t="s">
        <v>48</v>
      </c>
      <c r="H20" s="198" t="s">
        <v>35</v>
      </c>
      <c r="I20" s="198"/>
      <c r="J20" s="278"/>
    </row>
    <row r="21" spans="1:10" x14ac:dyDescent="0.15">
      <c r="B21" s="278"/>
      <c r="C21" s="282" t="s">
        <v>36</v>
      </c>
      <c r="D21" s="373" t="s">
        <v>316</v>
      </c>
      <c r="E21" s="283"/>
      <c r="F21" s="283"/>
      <c r="G21" s="373" t="s">
        <v>317</v>
      </c>
      <c r="I21" s="373" t="s">
        <v>318</v>
      </c>
      <c r="J21" s="278"/>
    </row>
    <row r="22" spans="1:10" ht="12.75" customHeight="1" x14ac:dyDescent="0.15">
      <c r="B22" s="278"/>
      <c r="C22" s="278"/>
      <c r="D22" s="278"/>
      <c r="E22" s="284"/>
      <c r="F22" s="278"/>
      <c r="G22" s="285"/>
      <c r="H22" s="277"/>
      <c r="I22" s="277"/>
      <c r="J22" s="285"/>
    </row>
    <row r="23" spans="1:10" x14ac:dyDescent="0.15">
      <c r="A23" s="5" t="s">
        <v>37</v>
      </c>
      <c r="B23" s="278"/>
      <c r="C23" s="278"/>
      <c r="D23" s="483" t="s">
        <v>153</v>
      </c>
      <c r="E23" s="484"/>
      <c r="F23" s="484"/>
      <c r="G23" s="484"/>
      <c r="H23" s="278"/>
      <c r="I23" s="286"/>
      <c r="J23" s="278"/>
    </row>
    <row r="24" spans="1:10" x14ac:dyDescent="0.15">
      <c r="B24" s="278"/>
      <c r="C24" s="278"/>
      <c r="D24" s="483" t="s">
        <v>341</v>
      </c>
      <c r="E24" s="484"/>
      <c r="F24" s="484"/>
      <c r="G24" s="484"/>
      <c r="H24" s="278"/>
      <c r="I24" s="278"/>
      <c r="J24" s="278"/>
    </row>
    <row r="25" spans="1:10" x14ac:dyDescent="0.15">
      <c r="B25" s="278"/>
      <c r="C25" s="278"/>
      <c r="D25" s="483" t="s">
        <v>342</v>
      </c>
      <c r="E25" s="484"/>
      <c r="F25" s="484"/>
      <c r="G25" s="484"/>
      <c r="H25" s="113"/>
      <c r="J25" s="278"/>
    </row>
    <row r="26" spans="1:10" ht="14.25" thickBot="1" x14ac:dyDescent="0.2">
      <c r="B26" s="278"/>
      <c r="C26" s="278"/>
      <c r="D26" s="484" t="s">
        <v>154</v>
      </c>
      <c r="E26" s="484"/>
      <c r="F26" s="484"/>
      <c r="G26" s="484"/>
      <c r="H26" s="113" t="s">
        <v>49</v>
      </c>
      <c r="J26" s="278"/>
    </row>
    <row r="27" spans="1:10" x14ac:dyDescent="0.15">
      <c r="B27" s="469" t="s">
        <v>8</v>
      </c>
      <c r="C27" s="470"/>
      <c r="D27" s="475" t="s">
        <v>9</v>
      </c>
      <c r="E27" s="287" t="s">
        <v>10</v>
      </c>
      <c r="F27" s="485" t="s">
        <v>11</v>
      </c>
      <c r="G27" s="486"/>
      <c r="H27" s="486"/>
      <c r="I27" s="486"/>
      <c r="J27" s="487"/>
    </row>
    <row r="28" spans="1:10" x14ac:dyDescent="0.15">
      <c r="B28" s="471"/>
      <c r="C28" s="472"/>
      <c r="D28" s="476"/>
      <c r="E28" s="240" t="s">
        <v>12</v>
      </c>
      <c r="F28" s="242" t="s">
        <v>13</v>
      </c>
      <c r="G28" s="6" t="s">
        <v>14</v>
      </c>
      <c r="H28" s="6" t="s">
        <v>15</v>
      </c>
      <c r="I28" s="6" t="s">
        <v>16</v>
      </c>
      <c r="J28" s="243" t="s">
        <v>50</v>
      </c>
    </row>
    <row r="29" spans="1:10" x14ac:dyDescent="0.15">
      <c r="B29" s="473"/>
      <c r="C29" s="474"/>
      <c r="D29" s="477"/>
      <c r="E29" s="288"/>
      <c r="F29" s="289">
        <v>4000</v>
      </c>
      <c r="G29" s="246">
        <v>1000</v>
      </c>
      <c r="H29" s="290">
        <v>6000</v>
      </c>
      <c r="I29" s="106" t="s">
        <v>157</v>
      </c>
      <c r="J29" s="291" t="s">
        <v>158</v>
      </c>
    </row>
    <row r="30" spans="1:10" ht="16.5" customHeight="1" x14ac:dyDescent="0.15">
      <c r="B30" s="292" t="s">
        <v>19</v>
      </c>
      <c r="C30" s="293">
        <v>40</v>
      </c>
      <c r="D30" s="294">
        <v>39</v>
      </c>
      <c r="E30" s="251">
        <v>600000</v>
      </c>
      <c r="F30" s="295">
        <f>D30*F29</f>
        <v>156000</v>
      </c>
      <c r="G30" s="295">
        <f>D30*G29</f>
        <v>39000</v>
      </c>
      <c r="H30" s="295">
        <f>D30*H29</f>
        <v>234000</v>
      </c>
      <c r="I30" s="111" t="s">
        <v>207</v>
      </c>
      <c r="J30" s="296">
        <v>51500</v>
      </c>
    </row>
    <row r="31" spans="1:10" ht="15.75" customHeight="1" x14ac:dyDescent="0.15">
      <c r="B31" s="249" t="s">
        <v>20</v>
      </c>
      <c r="C31" s="242">
        <v>30</v>
      </c>
      <c r="D31" s="250">
        <v>29</v>
      </c>
      <c r="E31" s="251">
        <v>420000</v>
      </c>
      <c r="F31" s="295">
        <f>D31*F29</f>
        <v>116000</v>
      </c>
      <c r="G31" s="295">
        <f>D31*G29</f>
        <v>29000</v>
      </c>
      <c r="H31" s="295">
        <f>D31*H29</f>
        <v>174000</v>
      </c>
      <c r="I31" s="259" t="s">
        <v>208</v>
      </c>
      <c r="J31" s="297"/>
    </row>
    <row r="32" spans="1:10" ht="16.5" customHeight="1" x14ac:dyDescent="0.15">
      <c r="B32" s="249" t="s">
        <v>21</v>
      </c>
      <c r="C32" s="242">
        <v>25</v>
      </c>
      <c r="D32" s="250">
        <v>24</v>
      </c>
      <c r="E32" s="251">
        <v>325000</v>
      </c>
      <c r="F32" s="253">
        <f>D32*F29</f>
        <v>96000</v>
      </c>
      <c r="G32" s="253">
        <f>D32*G29</f>
        <v>24000</v>
      </c>
      <c r="H32" s="253">
        <f>D32*H29</f>
        <v>144000</v>
      </c>
      <c r="I32" s="261"/>
      <c r="J32" s="297"/>
    </row>
    <row r="33" spans="1:11" ht="16.5" customHeight="1" x14ac:dyDescent="0.15">
      <c r="B33" s="256" t="s">
        <v>137</v>
      </c>
      <c r="C33" s="298">
        <v>11</v>
      </c>
      <c r="D33" s="258">
        <v>10</v>
      </c>
      <c r="E33" s="299">
        <v>110000</v>
      </c>
      <c r="F33" s="253">
        <f>D33*F29</f>
        <v>40000</v>
      </c>
      <c r="G33" s="300">
        <f>D33*G29</f>
        <v>10000</v>
      </c>
      <c r="H33" s="300">
        <f>D33*H29</f>
        <v>60000</v>
      </c>
      <c r="I33" s="262"/>
      <c r="J33" s="297" t="s">
        <v>51</v>
      </c>
    </row>
    <row r="34" spans="1:11" ht="16.5" customHeight="1" thickBot="1" x14ac:dyDescent="0.2">
      <c r="B34" s="301" t="s">
        <v>24</v>
      </c>
      <c r="C34" s="302">
        <f t="shared" ref="C34:H34" si="0">SUM(C30:C33)</f>
        <v>106</v>
      </c>
      <c r="D34" s="303">
        <f t="shared" si="0"/>
        <v>102</v>
      </c>
      <c r="E34" s="304">
        <f t="shared" si="0"/>
        <v>1455000</v>
      </c>
      <c r="F34" s="305">
        <f t="shared" si="0"/>
        <v>408000</v>
      </c>
      <c r="G34" s="305">
        <f t="shared" si="0"/>
        <v>102000</v>
      </c>
      <c r="H34" s="306">
        <f t="shared" si="0"/>
        <v>612000</v>
      </c>
      <c r="I34" s="307">
        <v>41760</v>
      </c>
      <c r="J34" s="297">
        <v>100000</v>
      </c>
    </row>
    <row r="35" spans="1:11" ht="16.5" customHeight="1" thickBot="1" x14ac:dyDescent="0.2">
      <c r="B35" s="489" t="s">
        <v>25</v>
      </c>
      <c r="C35" s="490"/>
      <c r="D35" s="491"/>
      <c r="E35" s="7">
        <f>E34</f>
        <v>1455000</v>
      </c>
      <c r="F35" s="489" t="s">
        <v>26</v>
      </c>
      <c r="G35" s="490"/>
      <c r="H35" s="308">
        <f>F34+G34+H34+I34+J30+J34</f>
        <v>1315260</v>
      </c>
      <c r="J35" s="309">
        <f>E35-H35</f>
        <v>139740</v>
      </c>
    </row>
    <row r="36" spans="1:11" ht="21.75" customHeight="1" x14ac:dyDescent="0.15">
      <c r="E36" s="310"/>
      <c r="I36" s="310"/>
    </row>
    <row r="37" spans="1:11" ht="14.25" thickBot="1" x14ac:dyDescent="0.2">
      <c r="A37" s="5" t="s">
        <v>39</v>
      </c>
      <c r="I37" s="176" t="s">
        <v>40</v>
      </c>
    </row>
    <row r="38" spans="1:11" x14ac:dyDescent="0.15">
      <c r="B38" s="492" t="s">
        <v>8</v>
      </c>
      <c r="C38" s="493"/>
      <c r="D38" s="498" t="s">
        <v>9</v>
      </c>
      <c r="E38" s="311" t="s">
        <v>10</v>
      </c>
      <c r="F38" s="501" t="s">
        <v>11</v>
      </c>
      <c r="G38" s="502"/>
      <c r="H38" s="502"/>
      <c r="I38" s="502"/>
      <c r="J38" s="503"/>
    </row>
    <row r="39" spans="1:11" x14ac:dyDescent="0.15">
      <c r="B39" s="494"/>
      <c r="C39" s="495"/>
      <c r="D39" s="499"/>
      <c r="E39" s="312" t="s">
        <v>12</v>
      </c>
      <c r="F39" s="242" t="s">
        <v>13</v>
      </c>
      <c r="G39" s="313" t="s">
        <v>14</v>
      </c>
      <c r="H39" s="313" t="s">
        <v>15</v>
      </c>
      <c r="I39" s="313" t="s">
        <v>16</v>
      </c>
      <c r="J39" s="314" t="s">
        <v>50</v>
      </c>
    </row>
    <row r="40" spans="1:11" x14ac:dyDescent="0.15">
      <c r="B40" s="496"/>
      <c r="C40" s="497"/>
      <c r="D40" s="500"/>
      <c r="E40" s="315">
        <v>0</v>
      </c>
      <c r="F40" s="289">
        <v>4000</v>
      </c>
      <c r="G40" s="316">
        <v>1000</v>
      </c>
      <c r="H40" s="317">
        <v>6000</v>
      </c>
      <c r="I40" s="106" t="s">
        <v>319</v>
      </c>
      <c r="J40" s="318" t="s">
        <v>38</v>
      </c>
    </row>
    <row r="41" spans="1:11" ht="16.5" customHeight="1" x14ac:dyDescent="0.15">
      <c r="B41" s="319" t="s">
        <v>19</v>
      </c>
      <c r="C41" s="405">
        <v>6</v>
      </c>
      <c r="D41" s="320">
        <v>5</v>
      </c>
      <c r="E41" s="321"/>
      <c r="F41" s="322">
        <f>D41*F40</f>
        <v>20000</v>
      </c>
      <c r="G41" s="322">
        <f>D41*G40</f>
        <v>5000</v>
      </c>
      <c r="H41" s="322">
        <f>D41*H40</f>
        <v>30000</v>
      </c>
      <c r="I41" s="111" t="s">
        <v>207</v>
      </c>
      <c r="J41" s="323">
        <v>26000</v>
      </c>
    </row>
    <row r="42" spans="1:11" ht="16.5" customHeight="1" x14ac:dyDescent="0.15">
      <c r="B42" s="324" t="s">
        <v>20</v>
      </c>
      <c r="C42" s="405">
        <v>5</v>
      </c>
      <c r="D42" s="320">
        <v>4</v>
      </c>
      <c r="E42" s="325"/>
      <c r="F42" s="322">
        <f>D42*F40</f>
        <v>16000</v>
      </c>
      <c r="G42" s="322">
        <f>D42*G40</f>
        <v>4000</v>
      </c>
      <c r="H42" s="322">
        <f>D42*H40</f>
        <v>24000</v>
      </c>
      <c r="I42" s="259" t="s">
        <v>208</v>
      </c>
      <c r="J42" s="297" t="s">
        <v>51</v>
      </c>
    </row>
    <row r="43" spans="1:11" ht="16.5" customHeight="1" x14ac:dyDescent="0.15">
      <c r="B43" s="324" t="s">
        <v>21</v>
      </c>
      <c r="C43" s="405">
        <v>4</v>
      </c>
      <c r="D43" s="320">
        <v>3</v>
      </c>
      <c r="E43" s="325"/>
      <c r="F43" s="322">
        <f>D43*F40</f>
        <v>12000</v>
      </c>
      <c r="G43" s="322">
        <f>D43*G40</f>
        <v>3000</v>
      </c>
      <c r="H43" s="322">
        <f>D43*H40</f>
        <v>18000</v>
      </c>
      <c r="I43" s="262"/>
      <c r="J43" s="327">
        <v>40000</v>
      </c>
    </row>
    <row r="44" spans="1:11" ht="16.5" customHeight="1" x14ac:dyDescent="0.15">
      <c r="B44" s="338" t="s">
        <v>137</v>
      </c>
      <c r="C44" s="405">
        <v>2</v>
      </c>
      <c r="D44" s="320">
        <v>1</v>
      </c>
      <c r="E44" s="326"/>
      <c r="F44" s="322">
        <f>D44*F40</f>
        <v>4000</v>
      </c>
      <c r="G44" s="322">
        <v>1000</v>
      </c>
      <c r="H44" s="322">
        <v>6000</v>
      </c>
      <c r="I44" s="262"/>
      <c r="J44" s="374"/>
    </row>
    <row r="45" spans="1:11" ht="16.5" customHeight="1" thickBot="1" x14ac:dyDescent="0.2">
      <c r="B45" s="301" t="s">
        <v>24</v>
      </c>
      <c r="C45" s="406">
        <v>15</v>
      </c>
      <c r="D45" s="397">
        <v>13</v>
      </c>
      <c r="E45" s="328"/>
      <c r="F45" s="305">
        <f t="shared" ref="F45:H45" si="1">SUM(F41:F44)</f>
        <v>52000</v>
      </c>
      <c r="G45" s="305">
        <f t="shared" si="1"/>
        <v>13000</v>
      </c>
      <c r="H45" s="306">
        <f t="shared" si="1"/>
        <v>78000</v>
      </c>
      <c r="I45" s="262">
        <v>40880</v>
      </c>
      <c r="J45" s="329">
        <v>66000</v>
      </c>
      <c r="K45" s="7"/>
    </row>
    <row r="46" spans="1:11" ht="16.5" customHeight="1" thickBot="1" x14ac:dyDescent="0.2">
      <c r="B46" s="489" t="s">
        <v>25</v>
      </c>
      <c r="C46" s="490"/>
      <c r="D46" s="491"/>
      <c r="E46" s="330">
        <v>0</v>
      </c>
      <c r="F46" s="489" t="s">
        <v>26</v>
      </c>
      <c r="G46" s="490"/>
      <c r="H46" s="331">
        <f>F45+G45+H45+I45+J41+J43</f>
        <v>249880</v>
      </c>
      <c r="I46" s="332"/>
      <c r="J46" s="309">
        <f>E46-H46</f>
        <v>-249880</v>
      </c>
    </row>
    <row r="48" spans="1:11" x14ac:dyDescent="0.15">
      <c r="B48" s="143" t="s">
        <v>52</v>
      </c>
    </row>
    <row r="49" spans="1:10" x14ac:dyDescent="0.15">
      <c r="B49" s="143"/>
    </row>
    <row r="50" spans="1:10" x14ac:dyDescent="0.15">
      <c r="A50" s="488"/>
      <c r="B50" s="488"/>
      <c r="H50" s="333"/>
      <c r="I50" s="333"/>
    </row>
    <row r="51" spans="1:10" x14ac:dyDescent="0.15">
      <c r="A51" s="5" t="s">
        <v>41</v>
      </c>
      <c r="B51" s="143"/>
      <c r="D51" s="143"/>
      <c r="E51" s="7"/>
      <c r="F51" s="143"/>
      <c r="G51" s="143"/>
      <c r="H51" s="334"/>
      <c r="J51" s="176"/>
    </row>
    <row r="52" spans="1:10" x14ac:dyDescent="0.15">
      <c r="B52" s="143" t="s">
        <v>42</v>
      </c>
      <c r="F52" s="143"/>
      <c r="G52" s="143"/>
      <c r="H52" s="334"/>
      <c r="I52" s="176"/>
      <c r="J52" s="4"/>
    </row>
    <row r="53" spans="1:10" x14ac:dyDescent="0.15">
      <c r="B53" s="143" t="s">
        <v>135</v>
      </c>
      <c r="D53" s="335" t="s">
        <v>43</v>
      </c>
      <c r="E53" s="176" t="s">
        <v>211</v>
      </c>
      <c r="F53" s="4">
        <v>560000</v>
      </c>
      <c r="G53" s="176" t="s">
        <v>320</v>
      </c>
      <c r="H53" s="4">
        <v>594000</v>
      </c>
      <c r="I53" s="176" t="s">
        <v>321</v>
      </c>
      <c r="J53" s="4">
        <v>800000</v>
      </c>
    </row>
    <row r="54" spans="1:10" x14ac:dyDescent="0.15">
      <c r="B54" s="143"/>
      <c r="D54" s="143"/>
      <c r="E54" s="176" t="s">
        <v>44</v>
      </c>
      <c r="F54" s="4"/>
      <c r="G54" s="176" t="s">
        <v>44</v>
      </c>
      <c r="H54" s="4">
        <v>0</v>
      </c>
      <c r="I54" s="176" t="s">
        <v>44</v>
      </c>
      <c r="J54" s="4">
        <v>100000</v>
      </c>
    </row>
    <row r="55" spans="1:10" x14ac:dyDescent="0.15">
      <c r="D55" s="143"/>
      <c r="E55" s="176" t="s">
        <v>45</v>
      </c>
      <c r="F55" s="4">
        <v>412000</v>
      </c>
      <c r="G55" s="176" t="s">
        <v>45</v>
      </c>
      <c r="H55" s="4">
        <v>458000</v>
      </c>
      <c r="I55" s="176" t="s">
        <v>45</v>
      </c>
      <c r="J55" s="4">
        <v>500000</v>
      </c>
    </row>
    <row r="56" spans="1:10" x14ac:dyDescent="0.15">
      <c r="E56" s="176" t="s">
        <v>155</v>
      </c>
      <c r="F56" s="4">
        <v>98000</v>
      </c>
      <c r="G56" s="176" t="s">
        <v>155</v>
      </c>
      <c r="H56" s="4">
        <v>136000</v>
      </c>
      <c r="I56" s="176" t="s">
        <v>155</v>
      </c>
      <c r="J56" s="4">
        <v>150000</v>
      </c>
    </row>
    <row r="57" spans="1:10" x14ac:dyDescent="0.15">
      <c r="E57" s="176"/>
      <c r="F57" s="336"/>
    </row>
  </sheetData>
  <mergeCells count="21">
    <mergeCell ref="A50:B50"/>
    <mergeCell ref="B35:D35"/>
    <mergeCell ref="F35:G35"/>
    <mergeCell ref="B38:C40"/>
    <mergeCell ref="D38:D40"/>
    <mergeCell ref="F38:J38"/>
    <mergeCell ref="B46:D46"/>
    <mergeCell ref="F46:G46"/>
    <mergeCell ref="D23:G23"/>
    <mergeCell ref="D24:G24"/>
    <mergeCell ref="D25:G25"/>
    <mergeCell ref="D26:G26"/>
    <mergeCell ref="B27:C29"/>
    <mergeCell ref="D27:D29"/>
    <mergeCell ref="F27:J27"/>
    <mergeCell ref="B1:I1"/>
    <mergeCell ref="B3:C5"/>
    <mergeCell ref="D3:D5"/>
    <mergeCell ref="F3:J3"/>
    <mergeCell ref="B12:D12"/>
    <mergeCell ref="F12:G12"/>
  </mergeCells>
  <phoneticPr fontId="6"/>
  <pageMargins left="0.51" right="0.21" top="1" bottom="0.25" header="0.51200000000000001" footer="0.2800000000000000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実行委員会資料</vt:lpstr>
      <vt:lpstr>2023年間事業</vt:lpstr>
      <vt:lpstr>2023年度決算</vt:lpstr>
      <vt:lpstr>2023年度基金決算 </vt:lpstr>
      <vt:lpstr>2024年間予定表</vt:lpstr>
      <vt:lpstr>2024年度予算案</vt:lpstr>
      <vt:lpstr>2024大会運営費予算案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TKasahara</dc:creator>
  <cp:lastModifiedBy>等 福田</cp:lastModifiedBy>
  <cp:lastPrinted>2024-05-27T13:33:34Z</cp:lastPrinted>
  <dcterms:created xsi:type="dcterms:W3CDTF">2014-07-14T08:05:39Z</dcterms:created>
  <dcterms:modified xsi:type="dcterms:W3CDTF">2024-05-27T13:36:10Z</dcterms:modified>
</cp:coreProperties>
</file>