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20220516 フクダ様\ＨＰリニューアルファイル集\2022年度日程表関係\"/>
    </mc:Choice>
  </mc:AlternateContent>
  <bookViews>
    <workbookView xWindow="0" yWindow="0" windowWidth="15465" windowHeight="11670" firstSheet="4" activeTab="7"/>
  </bookViews>
  <sheets>
    <sheet name="実行委員会資料" sheetId="1" r:id="rId1"/>
    <sheet name="2021年間事業" sheetId="58" r:id="rId2"/>
    <sheet name="2021年度決算案 " sheetId="56" r:id="rId3"/>
    <sheet name="2021年度基金決算案 " sheetId="57" r:id="rId4"/>
    <sheet name="2022年間予定表" sheetId="52" r:id="rId5"/>
    <sheet name="2022年度予算案" sheetId="53" r:id="rId6"/>
    <sheet name="2022大会運営費予算案" sheetId="54" r:id="rId7"/>
    <sheet name="2022役員" sheetId="55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6" l="1"/>
  <c r="F45" i="56"/>
  <c r="F40" i="56"/>
  <c r="F31" i="56"/>
  <c r="F27" i="56"/>
  <c r="F16" i="56"/>
  <c r="F11" i="56"/>
  <c r="F9" i="56" s="1"/>
  <c r="D16" i="57"/>
  <c r="C16" i="57"/>
  <c r="H45" i="56"/>
  <c r="G45" i="56"/>
  <c r="H40" i="56"/>
  <c r="G40" i="56"/>
  <c r="H31" i="56"/>
  <c r="G31" i="56"/>
  <c r="H27" i="56"/>
  <c r="G27" i="56"/>
  <c r="H16" i="56"/>
  <c r="G16" i="56"/>
  <c r="H11" i="56"/>
  <c r="G11" i="56"/>
  <c r="H9" i="56" l="1"/>
  <c r="G9" i="56"/>
  <c r="H26" i="56"/>
  <c r="F26" i="56"/>
  <c r="F56" i="56" s="1"/>
  <c r="F58" i="56" s="1"/>
  <c r="F61" i="56" s="1"/>
  <c r="H56" i="56" l="1"/>
  <c r="H58" i="56" s="1"/>
  <c r="H61" i="56" s="1"/>
  <c r="G56" i="56"/>
  <c r="G58" i="56" s="1"/>
  <c r="G61" i="56" s="1"/>
  <c r="H53" i="54"/>
  <c r="F53" i="54"/>
  <c r="H31" i="53" l="1"/>
  <c r="F31" i="53"/>
  <c r="G31" i="53"/>
  <c r="F27" i="53" l="1"/>
  <c r="F26" i="53" s="1"/>
  <c r="F16" i="53"/>
  <c r="F11" i="53"/>
  <c r="F9" i="53" l="1"/>
  <c r="G45" i="54"/>
  <c r="F45" i="54"/>
  <c r="F44" i="54"/>
  <c r="H44" i="54"/>
  <c r="G44" i="54"/>
  <c r="C11" i="54"/>
  <c r="F52" i="53" l="1"/>
  <c r="F54" i="53" s="1"/>
  <c r="F57" i="53" s="1"/>
  <c r="J53" i="54" l="1"/>
  <c r="H46" i="54"/>
  <c r="J46" i="54" s="1"/>
  <c r="H43" i="54"/>
  <c r="G43" i="54"/>
  <c r="F43" i="54"/>
  <c r="H42" i="54"/>
  <c r="G42" i="54"/>
  <c r="F42" i="54"/>
  <c r="H41" i="54"/>
  <c r="G41" i="54"/>
  <c r="F41" i="54"/>
  <c r="E34" i="54"/>
  <c r="E35" i="54" s="1"/>
  <c r="D34" i="54"/>
  <c r="C34" i="54"/>
  <c r="H33" i="54"/>
  <c r="G33" i="54"/>
  <c r="F33" i="54"/>
  <c r="H32" i="54"/>
  <c r="G32" i="54"/>
  <c r="F32" i="54"/>
  <c r="H31" i="54"/>
  <c r="G31" i="54"/>
  <c r="F31" i="54"/>
  <c r="H30" i="54"/>
  <c r="G30" i="54"/>
  <c r="F30" i="54"/>
  <c r="D11" i="54"/>
  <c r="H10" i="54"/>
  <c r="G10" i="54"/>
  <c r="F10" i="54"/>
  <c r="H9" i="54"/>
  <c r="G9" i="54"/>
  <c r="F9" i="54"/>
  <c r="E9" i="54"/>
  <c r="H8" i="54"/>
  <c r="G8" i="54"/>
  <c r="F8" i="54"/>
  <c r="E8" i="54"/>
  <c r="H7" i="54"/>
  <c r="G7" i="54"/>
  <c r="F7" i="54"/>
  <c r="E7" i="54"/>
  <c r="H6" i="54"/>
  <c r="G6" i="54"/>
  <c r="F6" i="54"/>
  <c r="E6" i="54"/>
  <c r="G27" i="53"/>
  <c r="G26" i="53" s="1"/>
  <c r="G16" i="53"/>
  <c r="G11" i="53"/>
  <c r="H11" i="53"/>
  <c r="H16" i="53"/>
  <c r="H27" i="53"/>
  <c r="H26" i="53" s="1"/>
  <c r="G9" i="53" l="1"/>
  <c r="G52" i="53" s="1"/>
  <c r="G54" i="53" s="1"/>
  <c r="G57" i="53" s="1"/>
  <c r="H11" i="54"/>
  <c r="E11" i="54"/>
  <c r="E12" i="54" s="1"/>
  <c r="F11" i="54"/>
  <c r="G11" i="54"/>
  <c r="H9" i="53"/>
  <c r="G34" i="54"/>
  <c r="F34" i="54"/>
  <c r="H34" i="54"/>
  <c r="H35" i="54" l="1"/>
  <c r="J35" i="54" s="1"/>
  <c r="H52" i="53"/>
  <c r="H54" i="53" s="1"/>
  <c r="H57" i="53" s="1"/>
  <c r="H12" i="54"/>
  <c r="J12" i="54" s="1"/>
</calcChain>
</file>

<file path=xl/sharedStrings.xml><?xml version="1.0" encoding="utf-8"?>
<sst xmlns="http://schemas.openxmlformats.org/spreadsheetml/2006/main" count="792" uniqueCount="516">
  <si>
    <t>議題　：</t>
    <rPh sb="0" eb="2">
      <t>ギダイ</t>
    </rPh>
    <phoneticPr fontId="6"/>
  </si>
  <si>
    <t>次回会議</t>
    <rPh sb="0" eb="2">
      <t>ジカイ</t>
    </rPh>
    <rPh sb="2" eb="4">
      <t>カイギ</t>
    </rPh>
    <phoneticPr fontId="6"/>
  </si>
  <si>
    <t>別紙</t>
    <rPh sb="0" eb="2">
      <t>ベッシ</t>
    </rPh>
    <phoneticPr fontId="6"/>
  </si>
  <si>
    <t>大会運営費</t>
    <rPh sb="0" eb="2">
      <t>タイカイ</t>
    </rPh>
    <rPh sb="2" eb="5">
      <t>ウンエイヒ</t>
    </rPh>
    <phoneticPr fontId="6"/>
  </si>
  <si>
    <t>リーグ運営費</t>
    <rPh sb="3" eb="6">
      <t>ウンエイヒ</t>
    </rPh>
    <phoneticPr fontId="6"/>
  </si>
  <si>
    <t>事務担当費</t>
    <rPh sb="0" eb="2">
      <t>ジム</t>
    </rPh>
    <rPh sb="2" eb="4">
      <t>タントウ</t>
    </rPh>
    <rPh sb="4" eb="5">
      <t>ヒ</t>
    </rPh>
    <phoneticPr fontId="6"/>
  </si>
  <si>
    <t>審判管理費</t>
    <rPh sb="0" eb="2">
      <t>シンパン</t>
    </rPh>
    <rPh sb="2" eb="5">
      <t>カンリヒ</t>
    </rPh>
    <phoneticPr fontId="6"/>
  </si>
  <si>
    <t>予備費</t>
    <rPh sb="0" eb="3">
      <t>ヨビヒ</t>
    </rPh>
    <phoneticPr fontId="6"/>
  </si>
  <si>
    <t>「1」リーグ戦　　</t>
    <rPh sb="6" eb="7">
      <t>セン</t>
    </rPh>
    <phoneticPr fontId="6"/>
  </si>
  <si>
    <t>チーム数</t>
    <rPh sb="3" eb="4">
      <t>スウ</t>
    </rPh>
    <phoneticPr fontId="6"/>
  </si>
  <si>
    <t>試合数</t>
    <rPh sb="0" eb="2">
      <t>シアイ</t>
    </rPh>
    <rPh sb="2" eb="3">
      <t>スウ</t>
    </rPh>
    <phoneticPr fontId="6"/>
  </si>
  <si>
    <t>収入</t>
    <rPh sb="0" eb="2">
      <t>シュウニュウ</t>
    </rPh>
    <phoneticPr fontId="6"/>
  </si>
  <si>
    <t>支　　　出</t>
    <rPh sb="0" eb="1">
      <t>ササ</t>
    </rPh>
    <rPh sb="4" eb="5">
      <t>デ</t>
    </rPh>
    <phoneticPr fontId="6"/>
  </si>
  <si>
    <t>参加費</t>
    <rPh sb="0" eb="3">
      <t>サンカヒ</t>
    </rPh>
    <phoneticPr fontId="6"/>
  </si>
  <si>
    <t>会場費</t>
    <rPh sb="0" eb="2">
      <t>カイジョウ</t>
    </rPh>
    <rPh sb="2" eb="3">
      <t>ヒ</t>
    </rPh>
    <phoneticPr fontId="6"/>
  </si>
  <si>
    <t>管理費</t>
    <rPh sb="0" eb="3">
      <t>カンリヒ</t>
    </rPh>
    <phoneticPr fontId="6"/>
  </si>
  <si>
    <t>審判費</t>
    <rPh sb="0" eb="2">
      <t>シンパン</t>
    </rPh>
    <rPh sb="2" eb="3">
      <t>ヒ</t>
    </rPh>
    <phoneticPr fontId="6"/>
  </si>
  <si>
    <t>表彰費</t>
    <rPh sb="0" eb="2">
      <t>ヒョウショウ</t>
    </rPh>
    <rPh sb="2" eb="3">
      <t>ヒ</t>
    </rPh>
    <phoneticPr fontId="6"/>
  </si>
  <si>
    <t>派遣費</t>
    <rPh sb="0" eb="2">
      <t>ハケン</t>
    </rPh>
    <rPh sb="2" eb="3">
      <t>ヒ</t>
    </rPh>
    <phoneticPr fontId="6"/>
  </si>
  <si>
    <t>　@500X1名/１試合</t>
    <rPh sb="7" eb="8">
      <t>メイ</t>
    </rPh>
    <rPh sb="10" eb="12">
      <t>シアイ</t>
    </rPh>
    <phoneticPr fontId="6"/>
  </si>
  <si>
    <t>四十雀</t>
    <rPh sb="0" eb="2">
      <t>４０</t>
    </rPh>
    <rPh sb="2" eb="3">
      <t>スズメ</t>
    </rPh>
    <phoneticPr fontId="6"/>
  </si>
  <si>
    <t>五十雀</t>
    <rPh sb="0" eb="2">
      <t>５０</t>
    </rPh>
    <rPh sb="2" eb="3">
      <t>スズメ</t>
    </rPh>
    <phoneticPr fontId="6"/>
  </si>
  <si>
    <t>六十雀</t>
    <rPh sb="0" eb="2">
      <t>６０</t>
    </rPh>
    <rPh sb="2" eb="3">
      <t>スズメ</t>
    </rPh>
    <phoneticPr fontId="6"/>
  </si>
  <si>
    <t>七十雀</t>
    <rPh sb="0" eb="3">
      <t>ナナジュウカラ</t>
    </rPh>
    <phoneticPr fontId="6"/>
  </si>
  <si>
    <t>入れ替え戦</t>
    <rPh sb="0" eb="1">
      <t>イ</t>
    </rPh>
    <rPh sb="2" eb="3">
      <t>カ</t>
    </rPh>
    <rPh sb="4" eb="5">
      <t>セン</t>
    </rPh>
    <phoneticPr fontId="6"/>
  </si>
  <si>
    <t>小計</t>
    <rPh sb="0" eb="2">
      <t>ショウケイ</t>
    </rPh>
    <phoneticPr fontId="6"/>
  </si>
  <si>
    <t>収入合計</t>
    <rPh sb="0" eb="2">
      <t>シュウニュウ</t>
    </rPh>
    <rPh sb="2" eb="4">
      <t>ゴウケイ</t>
    </rPh>
    <phoneticPr fontId="6"/>
  </si>
  <si>
    <t>支出合計</t>
    <rPh sb="0" eb="2">
      <t>シシュツ</t>
    </rPh>
    <rPh sb="2" eb="4">
      <t>ゴウケイ</t>
    </rPh>
    <phoneticPr fontId="6"/>
  </si>
  <si>
    <t>四十雀1部</t>
    <rPh sb="0" eb="2">
      <t>４０</t>
    </rPh>
    <rPh sb="2" eb="3">
      <t>スズメ</t>
    </rPh>
    <rPh sb="4" eb="5">
      <t>ブ</t>
    </rPh>
    <phoneticPr fontId="6"/>
  </si>
  <si>
    <t>12ﾁｰﾑ　66試合</t>
    <rPh sb="8" eb="10">
      <t>シアイ</t>
    </rPh>
    <phoneticPr fontId="6"/>
  </si>
  <si>
    <t>五十雀1部</t>
    <rPh sb="0" eb="2">
      <t>５０</t>
    </rPh>
    <rPh sb="2" eb="3">
      <t>スズメ</t>
    </rPh>
    <rPh sb="4" eb="5">
      <t>ブ</t>
    </rPh>
    <phoneticPr fontId="6"/>
  </si>
  <si>
    <t>12ﾁｰﾑ　66試合　　　</t>
    <rPh sb="8" eb="10">
      <t>シアイ</t>
    </rPh>
    <phoneticPr fontId="6"/>
  </si>
  <si>
    <t>四十雀2部</t>
    <rPh sb="0" eb="2">
      <t>４０</t>
    </rPh>
    <rPh sb="2" eb="3">
      <t>スズメ</t>
    </rPh>
    <rPh sb="4" eb="5">
      <t>ブ</t>
    </rPh>
    <phoneticPr fontId="6"/>
  </si>
  <si>
    <t>五十雀2部</t>
    <rPh sb="0" eb="2">
      <t>５０</t>
    </rPh>
    <rPh sb="2" eb="3">
      <t>スズメ</t>
    </rPh>
    <rPh sb="4" eb="5">
      <t>ブ</t>
    </rPh>
    <phoneticPr fontId="6"/>
  </si>
  <si>
    <t>四十雀3部</t>
    <rPh sb="0" eb="2">
      <t>４０</t>
    </rPh>
    <rPh sb="2" eb="3">
      <t>スズメ</t>
    </rPh>
    <rPh sb="4" eb="5">
      <t>ブ</t>
    </rPh>
    <phoneticPr fontId="6"/>
  </si>
  <si>
    <t>四十雀4部</t>
    <rPh sb="0" eb="2">
      <t>４０</t>
    </rPh>
    <rPh sb="2" eb="3">
      <t>スズメ</t>
    </rPh>
    <rPh sb="4" eb="5">
      <t>ブ</t>
    </rPh>
    <phoneticPr fontId="6"/>
  </si>
  <si>
    <t>　　　　　　3試合</t>
    <rPh sb="7" eb="9">
      <t>シアイ</t>
    </rPh>
    <phoneticPr fontId="6"/>
  </si>
  <si>
    <t>計</t>
    <rPh sb="0" eb="1">
      <t>ケイ</t>
    </rPh>
    <phoneticPr fontId="6"/>
  </si>
  <si>
    <t>「2」トーナメント戦</t>
    <rPh sb="9" eb="10">
      <t>セン</t>
    </rPh>
    <phoneticPr fontId="6"/>
  </si>
  <si>
    <t>*500×4名/１試合</t>
    <rPh sb="6" eb="7">
      <t>メイ</t>
    </rPh>
    <rPh sb="9" eb="11">
      <t>シアイ</t>
    </rPh>
    <phoneticPr fontId="6"/>
  </si>
  <si>
    <t>「3」チャンピオンズカップ戦</t>
    <rPh sb="13" eb="14">
      <t>セン</t>
    </rPh>
    <phoneticPr fontId="6"/>
  </si>
  <si>
    <t>注：　審判本部担当</t>
    <rPh sb="0" eb="1">
      <t>チュウ</t>
    </rPh>
    <rPh sb="3" eb="5">
      <t>シンパン</t>
    </rPh>
    <rPh sb="5" eb="7">
      <t>ホンブ</t>
    </rPh>
    <rPh sb="7" eb="9">
      <t>タントウ</t>
    </rPh>
    <phoneticPr fontId="6"/>
  </si>
  <si>
    <t>「4」会場調整費</t>
    <rPh sb="3" eb="5">
      <t>カイジョウ</t>
    </rPh>
    <rPh sb="5" eb="8">
      <t>チョウセイヒ</t>
    </rPh>
    <phoneticPr fontId="6"/>
  </si>
  <si>
    <t>※取得助成費、提供貢献助成日費、雨天中止管理費として、予算計上</t>
    <rPh sb="1" eb="3">
      <t>シュトク</t>
    </rPh>
    <rPh sb="3" eb="6">
      <t>ジョセイヒ</t>
    </rPh>
    <rPh sb="7" eb="9">
      <t>テイキョウ</t>
    </rPh>
    <rPh sb="9" eb="11">
      <t>コウケン</t>
    </rPh>
    <rPh sb="11" eb="13">
      <t>ジョセイ</t>
    </rPh>
    <rPh sb="13" eb="14">
      <t>ヒ</t>
    </rPh>
    <rPh sb="14" eb="15">
      <t>ヒ</t>
    </rPh>
    <rPh sb="27" eb="29">
      <t>ヨサン</t>
    </rPh>
    <rPh sb="29" eb="31">
      <t>ケイジョウ</t>
    </rPh>
    <phoneticPr fontId="6"/>
  </si>
  <si>
    <t>≪参考≫</t>
    <rPh sb="1" eb="3">
      <t>サンコウ</t>
    </rPh>
    <phoneticPr fontId="6"/>
  </si>
  <si>
    <t>　1）取得助成</t>
    <rPh sb="3" eb="5">
      <t>シュトク</t>
    </rPh>
    <rPh sb="5" eb="7">
      <t>ジョセイ</t>
    </rPh>
    <phoneticPr fontId="6"/>
  </si>
  <si>
    <t>　2）提供助成</t>
    <rPh sb="3" eb="5">
      <t>テイキョウ</t>
    </rPh>
    <rPh sb="5" eb="7">
      <t>ジョセイ</t>
    </rPh>
    <phoneticPr fontId="6"/>
  </si>
  <si>
    <r>
      <t>　　</t>
    </r>
    <r>
      <rPr>
        <sz val="11"/>
        <rFont val="ＭＳ Ｐゴシック"/>
        <family val="3"/>
        <charset val="128"/>
      </rPr>
      <t>1）行事等日程について</t>
    </r>
  </si>
  <si>
    <t>優勝</t>
    <rPh sb="0" eb="2">
      <t>ユウショウ</t>
    </rPh>
    <phoneticPr fontId="6"/>
  </si>
  <si>
    <t>入れ替え戦　　　　　　　　　</t>
    <rPh sb="0" eb="1">
      <t>イ</t>
    </rPh>
    <rPh sb="2" eb="3">
      <t>カ</t>
    </rPh>
    <rPh sb="4" eb="5">
      <t>セン</t>
    </rPh>
    <phoneticPr fontId="6"/>
  </si>
  <si>
    <t>注：準決勝･決勝審判本部担当</t>
    <rPh sb="0" eb="1">
      <t>チュウ</t>
    </rPh>
    <rPh sb="2" eb="3">
      <t>ジュン</t>
    </rPh>
    <rPh sb="3" eb="5">
      <t>ケッショウ</t>
    </rPh>
    <rPh sb="6" eb="8">
      <t>ケッショウ</t>
    </rPh>
    <rPh sb="8" eb="10">
      <t>シンパン</t>
    </rPh>
    <rPh sb="10" eb="12">
      <t>ホンブ</t>
    </rPh>
    <rPh sb="12" eb="14">
      <t>タントウ</t>
    </rPh>
    <phoneticPr fontId="6"/>
  </si>
  <si>
    <t>派遣費他</t>
    <rPh sb="0" eb="2">
      <t>ハケン</t>
    </rPh>
    <rPh sb="2" eb="3">
      <t>ヒ</t>
    </rPh>
    <rPh sb="3" eb="4">
      <t>ホカ</t>
    </rPh>
    <phoneticPr fontId="6"/>
  </si>
  <si>
    <t>会場特別費</t>
    <rPh sb="0" eb="2">
      <t>カイジョウ</t>
    </rPh>
    <rPh sb="2" eb="4">
      <t>トクベツ</t>
    </rPh>
    <rPh sb="4" eb="5">
      <t>ヒ</t>
    </rPh>
    <phoneticPr fontId="6"/>
  </si>
  <si>
    <t>※参加チームは　四十雀リーグ・五十雀・六十雀リーグともリーグ戦優勝チームとトーナメント１位・２位チームとする。　</t>
    <rPh sb="1" eb="3">
      <t>サンカ</t>
    </rPh>
    <rPh sb="8" eb="10">
      <t>４０</t>
    </rPh>
    <rPh sb="10" eb="11">
      <t>スズメ</t>
    </rPh>
    <rPh sb="15" eb="18">
      <t>ゴジュウカラ</t>
    </rPh>
    <rPh sb="19" eb="21">
      <t>60</t>
    </rPh>
    <rPh sb="21" eb="22">
      <t>スズメ</t>
    </rPh>
    <rPh sb="30" eb="31">
      <t>セン</t>
    </rPh>
    <rPh sb="31" eb="33">
      <t>ユウショウ</t>
    </rPh>
    <rPh sb="44" eb="45">
      <t>イ</t>
    </rPh>
    <rPh sb="47" eb="48">
      <t>イ</t>
    </rPh>
    <phoneticPr fontId="6"/>
  </si>
  <si>
    <t>氏　　名</t>
    <rPh sb="0" eb="1">
      <t>シ</t>
    </rPh>
    <rPh sb="3" eb="4">
      <t>メイ</t>
    </rPh>
    <phoneticPr fontId="6"/>
  </si>
  <si>
    <t>役　　　職</t>
    <rPh sb="0" eb="1">
      <t>エキ</t>
    </rPh>
    <rPh sb="4" eb="5">
      <t>ショク</t>
    </rPh>
    <phoneticPr fontId="6"/>
  </si>
  <si>
    <t>小野　正裕</t>
    <rPh sb="0" eb="2">
      <t>オノ</t>
    </rPh>
    <rPh sb="3" eb="5">
      <t>マサヒロ</t>
    </rPh>
    <phoneticPr fontId="6"/>
  </si>
  <si>
    <t>笠原　　徹</t>
    <rPh sb="0" eb="2">
      <t>カサハラ</t>
    </rPh>
    <rPh sb="4" eb="5">
      <t>トオル</t>
    </rPh>
    <phoneticPr fontId="6"/>
  </si>
  <si>
    <t>総務理事・委員長</t>
    <rPh sb="0" eb="2">
      <t>ソウム</t>
    </rPh>
    <rPh sb="2" eb="4">
      <t>リジ</t>
    </rPh>
    <rPh sb="5" eb="8">
      <t>イインチョウ</t>
    </rPh>
    <phoneticPr fontId="6"/>
  </si>
  <si>
    <t>山本　紘一</t>
    <rPh sb="0" eb="2">
      <t>ヤマモト</t>
    </rPh>
    <rPh sb="3" eb="5">
      <t>コウイチ</t>
    </rPh>
    <phoneticPr fontId="6"/>
  </si>
  <si>
    <t>規律理事</t>
    <rPh sb="0" eb="2">
      <t>キリツ</t>
    </rPh>
    <rPh sb="2" eb="4">
      <t>リジ</t>
    </rPh>
    <phoneticPr fontId="6"/>
  </si>
  <si>
    <t>福田　　等</t>
    <rPh sb="0" eb="2">
      <t>フクダ</t>
    </rPh>
    <rPh sb="4" eb="5">
      <t>ヒトシ</t>
    </rPh>
    <phoneticPr fontId="6"/>
  </si>
  <si>
    <t>広報理事</t>
    <rPh sb="0" eb="2">
      <t>コウホウ</t>
    </rPh>
    <rPh sb="2" eb="4">
      <t>リジ</t>
    </rPh>
    <phoneticPr fontId="6"/>
  </si>
  <si>
    <t>星野　晃男</t>
    <rPh sb="0" eb="2">
      <t>ホシノ</t>
    </rPh>
    <rPh sb="3" eb="5">
      <t>テルオ</t>
    </rPh>
    <phoneticPr fontId="6"/>
  </si>
  <si>
    <t>競技理事・副委員長</t>
    <rPh sb="0" eb="2">
      <t>キョウギ</t>
    </rPh>
    <rPh sb="2" eb="4">
      <t>リジ</t>
    </rPh>
    <rPh sb="5" eb="6">
      <t>フク</t>
    </rPh>
    <rPh sb="6" eb="9">
      <t>イインチョウ</t>
    </rPh>
    <phoneticPr fontId="6"/>
  </si>
  <si>
    <t>競技理事</t>
    <rPh sb="0" eb="2">
      <t>キョウギ</t>
    </rPh>
    <rPh sb="2" eb="4">
      <t>リジ</t>
    </rPh>
    <phoneticPr fontId="6"/>
  </si>
  <si>
    <t>40-1.2担当</t>
    <rPh sb="6" eb="8">
      <t>タントウ</t>
    </rPh>
    <phoneticPr fontId="6"/>
  </si>
  <si>
    <t>小林　伸一</t>
    <rPh sb="0" eb="2">
      <t>コバヤシ</t>
    </rPh>
    <rPh sb="3" eb="5">
      <t>シンイチ</t>
    </rPh>
    <phoneticPr fontId="6"/>
  </si>
  <si>
    <t>50担当</t>
    <rPh sb="2" eb="4">
      <t>タントウ</t>
    </rPh>
    <phoneticPr fontId="6"/>
  </si>
  <si>
    <t>60担当</t>
    <rPh sb="2" eb="4">
      <t>タントウ</t>
    </rPh>
    <phoneticPr fontId="6"/>
  </si>
  <si>
    <t>和田　好弘</t>
    <rPh sb="0" eb="2">
      <t>ワダ</t>
    </rPh>
    <rPh sb="3" eb="5">
      <t>ヨシヒロ</t>
    </rPh>
    <phoneticPr fontId="6"/>
  </si>
  <si>
    <t>審判理事・副委員長</t>
    <rPh sb="0" eb="2">
      <t>シンパン</t>
    </rPh>
    <rPh sb="2" eb="4">
      <t>リジ</t>
    </rPh>
    <rPh sb="5" eb="6">
      <t>フク</t>
    </rPh>
    <rPh sb="6" eb="9">
      <t>イインチョウ</t>
    </rPh>
    <phoneticPr fontId="6"/>
  </si>
  <si>
    <t>川島　民三</t>
    <rPh sb="0" eb="2">
      <t>カワシマ</t>
    </rPh>
    <rPh sb="3" eb="5">
      <t>タミゾウ</t>
    </rPh>
    <phoneticPr fontId="6"/>
  </si>
  <si>
    <t>総務理事・副委員長・審判理事</t>
    <rPh sb="0" eb="2">
      <t>ソウム</t>
    </rPh>
    <rPh sb="2" eb="4">
      <t>リジ</t>
    </rPh>
    <rPh sb="5" eb="6">
      <t>フク</t>
    </rPh>
    <rPh sb="6" eb="9">
      <t>イインチョウ</t>
    </rPh>
    <rPh sb="10" eb="12">
      <t>シンパン</t>
    </rPh>
    <rPh sb="12" eb="14">
      <t>リジ</t>
    </rPh>
    <phoneticPr fontId="6"/>
  </si>
  <si>
    <t>　競技委員（正）</t>
    <rPh sb="1" eb="3">
      <t>キョウギ</t>
    </rPh>
    <rPh sb="3" eb="5">
      <t>イイン</t>
    </rPh>
    <rPh sb="6" eb="7">
      <t>セイ</t>
    </rPh>
    <phoneticPr fontId="6"/>
  </si>
  <si>
    <t>60</t>
    <phoneticPr fontId="6"/>
  </si>
  <si>
    <t>　競技委員（副）</t>
    <rPh sb="1" eb="3">
      <t>キョウギ</t>
    </rPh>
    <rPh sb="3" eb="5">
      <t>イイン</t>
    </rPh>
    <rPh sb="6" eb="7">
      <t>フク</t>
    </rPh>
    <phoneticPr fontId="6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</si>
  <si>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6"/>
  </si>
  <si>
    <t>各種大会</t>
    <rPh sb="0" eb="2">
      <t>カクシュ</t>
    </rPh>
    <rPh sb="2" eb="4">
      <t>タイカイ</t>
    </rPh>
    <phoneticPr fontId="6"/>
  </si>
  <si>
    <t>審判関係</t>
    <rPh sb="0" eb="2">
      <t>シンパン</t>
    </rPh>
    <rPh sb="2" eb="4">
      <t>カンケイ</t>
    </rPh>
    <phoneticPr fontId="6"/>
  </si>
  <si>
    <t>湘南台公民館　　　　　　　　</t>
    <rPh sb="0" eb="3">
      <t>ショウナンダイ</t>
    </rPh>
    <rPh sb="3" eb="6">
      <t>コウミンカン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</si>
  <si>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</si>
  <si>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</si>
  <si>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</si>
  <si>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会議名</t>
    <rPh sb="0" eb="2">
      <t>カイギ</t>
    </rPh>
    <rPh sb="2" eb="3">
      <t>メイ</t>
    </rPh>
    <phoneticPr fontId="6"/>
  </si>
  <si>
    <t>主なる内容</t>
    <rPh sb="0" eb="1">
      <t>オモ</t>
    </rPh>
    <rPh sb="3" eb="4">
      <t>ウチ</t>
    </rPh>
    <rPh sb="4" eb="5">
      <t>カタチ</t>
    </rPh>
    <phoneticPr fontId="6"/>
  </si>
  <si>
    <t>内　　容</t>
    <rPh sb="0" eb="1">
      <t>ウチ</t>
    </rPh>
    <rPh sb="3" eb="4">
      <t>カタチ</t>
    </rPh>
    <phoneticPr fontId="6"/>
  </si>
  <si>
    <t>内　　　　　　容</t>
    <rPh sb="0" eb="1">
      <t>ウチ</t>
    </rPh>
    <rPh sb="7" eb="8">
      <t>カタチ</t>
    </rPh>
    <phoneticPr fontId="6"/>
  </si>
  <si>
    <t>上旬</t>
    <rPh sb="0" eb="2">
      <t>ジョウジュン</t>
    </rPh>
    <phoneticPr fontId="6"/>
  </si>
  <si>
    <t>　リーグ戦開幕</t>
    <rPh sb="4" eb="5">
      <t>セン</t>
    </rPh>
    <rPh sb="5" eb="7">
      <t>カイマク</t>
    </rPh>
    <phoneticPr fontId="6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</si>
  <si>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6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</si>
  <si>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6"/>
  </si>
  <si>
    <t>　会計監査</t>
    <rPh sb="1" eb="3">
      <t>カイケイ</t>
    </rPh>
    <rPh sb="3" eb="5">
      <t>カンサ</t>
    </rPh>
    <phoneticPr fontId="6"/>
  </si>
  <si>
    <t>　理事会</t>
    <rPh sb="1" eb="4">
      <t>リジカイ</t>
    </rPh>
    <phoneticPr fontId="6"/>
  </si>
  <si>
    <t>　リーグ部会</t>
    <rPh sb="4" eb="6">
      <t>ブカイ</t>
    </rPh>
    <phoneticPr fontId="6"/>
  </si>
  <si>
    <t>　リーグ運営について</t>
    <rPh sb="4" eb="6">
      <t>ウンエイ</t>
    </rPh>
    <phoneticPr fontId="6"/>
  </si>
  <si>
    <t>　リーグ戦前期終了</t>
    <rPh sb="4" eb="5">
      <t>セン</t>
    </rPh>
    <rPh sb="5" eb="7">
      <t>ゼンキ</t>
    </rPh>
    <rPh sb="7" eb="9">
      <t>シュウリョウ</t>
    </rPh>
    <phoneticPr fontId="6"/>
  </si>
  <si>
    <t>競技委員会</t>
    <rPh sb="0" eb="2">
      <t>キョウギ</t>
    </rPh>
    <rPh sb="2" eb="4">
      <t>イイン</t>
    </rPh>
    <rPh sb="4" eb="5">
      <t>カイ</t>
    </rPh>
    <phoneticPr fontId="6"/>
  </si>
  <si>
    <t>　後期リ-グ運営について</t>
    <rPh sb="1" eb="3">
      <t>コウキ</t>
    </rPh>
    <rPh sb="6" eb="8">
      <t>ウンエイ</t>
    </rPh>
    <phoneticPr fontId="6"/>
  </si>
  <si>
    <r>
      <t>後期リーグ運営</t>
    </r>
    <r>
      <rPr>
        <sz val="9"/>
        <rFont val="ＭＳ Ｐゴシック"/>
        <family val="3"/>
        <charset val="128"/>
      </rPr>
      <t>について</t>
    </r>
    <rPh sb="0" eb="2">
      <t>コウキ</t>
    </rPh>
    <rPh sb="5" eb="7">
      <t>ウンエイ</t>
    </rPh>
    <phoneticPr fontId="6"/>
  </si>
  <si>
    <t>　トーナメント申込受付</t>
    <rPh sb="7" eb="9">
      <t>モウシコ</t>
    </rPh>
    <rPh sb="9" eb="11">
      <t>ウケツケ</t>
    </rPh>
    <phoneticPr fontId="6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</si>
  <si>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6"/>
  </si>
  <si>
    <t>抽　選</t>
    <rPh sb="0" eb="1">
      <t>チュウ</t>
    </rPh>
    <rPh sb="2" eb="3">
      <t>セン</t>
    </rPh>
    <phoneticPr fontId="6"/>
  </si>
  <si>
    <t>　トーナメントについて</t>
    <phoneticPr fontId="6"/>
  </si>
  <si>
    <t>リーグ戦後期開始</t>
    <rPh sb="3" eb="4">
      <t>セン</t>
    </rPh>
    <rPh sb="4" eb="6">
      <t>コウキ</t>
    </rPh>
    <rPh sb="6" eb="8">
      <t>カイシ</t>
    </rPh>
    <phoneticPr fontId="6"/>
  </si>
  <si>
    <t>実施</t>
    <rPh sb="0" eb="2">
      <t>ジッシ</t>
    </rPh>
    <phoneticPr fontId="6"/>
  </si>
  <si>
    <t>　トーナメント日程</t>
    <rPh sb="7" eb="9">
      <t>ニッテイ</t>
    </rPh>
    <phoneticPr fontId="6"/>
  </si>
  <si>
    <t>　トーナメント・次年度競技委員</t>
    <rPh sb="8" eb="11">
      <t>ジネンド</t>
    </rPh>
    <rPh sb="11" eb="13">
      <t>キョウギ</t>
    </rPh>
    <rPh sb="13" eb="15">
      <t>イイン</t>
    </rPh>
    <phoneticPr fontId="6"/>
  </si>
  <si>
    <t>　リーグ戦終了</t>
    <rPh sb="4" eb="5">
      <t>セン</t>
    </rPh>
    <rPh sb="5" eb="7">
      <t>シュウリョウ</t>
    </rPh>
    <phoneticPr fontId="6"/>
  </si>
  <si>
    <t>トーナメント大会開始</t>
    <rPh sb="6" eb="8">
      <t>タイカイ</t>
    </rPh>
    <rPh sb="8" eb="10">
      <t>カイシ</t>
    </rPh>
    <phoneticPr fontId="6"/>
  </si>
  <si>
    <t>　リーグ編成・競技委員選出</t>
    <rPh sb="4" eb="6">
      <t>ヘンセイ</t>
    </rPh>
    <rPh sb="7" eb="9">
      <t>キョウギ</t>
    </rPh>
    <rPh sb="9" eb="11">
      <t>イイン</t>
    </rPh>
    <rPh sb="11" eb="13">
      <t>センシュツ</t>
    </rPh>
    <phoneticPr fontId="6"/>
  </si>
  <si>
    <t xml:space="preserve">  リーグ戦表彰</t>
    <rPh sb="5" eb="6">
      <t>セン</t>
    </rPh>
    <rPh sb="6" eb="8">
      <t>ヒョウショウ</t>
    </rPh>
    <phoneticPr fontId="6"/>
  </si>
  <si>
    <t xml:space="preserve">  選手エントリー表提出期限</t>
    <phoneticPr fontId="6"/>
  </si>
  <si>
    <t>（新年懇親会）</t>
    <rPh sb="1" eb="3">
      <t>シンネン</t>
    </rPh>
    <rPh sb="3" eb="5">
      <t>コンシン</t>
    </rPh>
    <rPh sb="5" eb="6">
      <t>カイ</t>
    </rPh>
    <phoneticPr fontId="6"/>
  </si>
  <si>
    <t xml:space="preserve"> 新規チーム承認</t>
    <phoneticPr fontId="6"/>
  </si>
  <si>
    <t>於；藤沢市民会館</t>
    <rPh sb="0" eb="1">
      <t>オ</t>
    </rPh>
    <rPh sb="2" eb="4">
      <t>フジサワ</t>
    </rPh>
    <rPh sb="4" eb="6">
      <t>シミン</t>
    </rPh>
    <rPh sb="6" eb="8">
      <t>カイカン</t>
    </rPh>
    <phoneticPr fontId="6"/>
  </si>
  <si>
    <t>　リーグ役員承認</t>
    <rPh sb="4" eb="6">
      <t>ヤクイン</t>
    </rPh>
    <rPh sb="6" eb="8">
      <t>ショウニン</t>
    </rPh>
    <phoneticPr fontId="6"/>
  </si>
  <si>
    <t>　リーグ編成・</t>
    <rPh sb="4" eb="6">
      <t>ヘンセイ</t>
    </rPh>
    <phoneticPr fontId="6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</si>
  <si>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6"/>
  </si>
  <si>
    <t>について</t>
  </si>
  <si>
    <t>トーナメント大会終了</t>
    <rPh sb="6" eb="8">
      <t>タイカイ</t>
    </rPh>
    <rPh sb="8" eb="10">
      <t>シュウリョウ</t>
    </rPh>
    <phoneticPr fontId="6"/>
  </si>
  <si>
    <t>監督部会　</t>
    <rPh sb="0" eb="2">
      <t>カントク</t>
    </rPh>
    <rPh sb="2" eb="4">
      <t>ブカイ</t>
    </rPh>
    <phoneticPr fontId="6"/>
  </si>
  <si>
    <t>　競技委員･チーム監督</t>
    <rPh sb="1" eb="3">
      <t>キョウギ</t>
    </rPh>
    <rPh sb="3" eb="5">
      <t>イイン</t>
    </rPh>
    <rPh sb="9" eb="11">
      <t>カントク</t>
    </rPh>
    <phoneticPr fontId="6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</si>
  <si>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6"/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</si>
  <si>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6"/>
  </si>
  <si>
    <t>（丸尾杯）</t>
    <rPh sb="1" eb="3">
      <t>マルオ</t>
    </rPh>
    <rPh sb="3" eb="4">
      <t>ハイ</t>
    </rPh>
    <phoneticPr fontId="6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</si>
  <si>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6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</si>
  <si>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6"/>
  </si>
  <si>
    <t>40-1</t>
    <phoneticPr fontId="6"/>
  </si>
  <si>
    <t>40-2</t>
    <phoneticPr fontId="6"/>
  </si>
  <si>
    <t>40-3</t>
    <phoneticPr fontId="6"/>
  </si>
  <si>
    <t>40-4</t>
    <phoneticPr fontId="6"/>
  </si>
  <si>
    <t>50-1</t>
    <phoneticPr fontId="6"/>
  </si>
  <si>
    <t>50-2</t>
    <phoneticPr fontId="6"/>
  </si>
  <si>
    <r>
      <t>◆模範</t>
    </r>
    <r>
      <rPr>
        <sz val="10"/>
        <rFont val="ＭＳ Ｐゴシック"/>
        <family val="3"/>
        <charset val="128"/>
      </rPr>
      <t>審判実技指導研修会（後期）</t>
    </r>
    <rPh sb="1" eb="3">
      <t>モハン</t>
    </rPh>
    <rPh sb="3" eb="5">
      <t>シンパン</t>
    </rPh>
    <rPh sb="5" eb="7">
      <t>ジツギ</t>
    </rPh>
    <rPh sb="13" eb="15">
      <t>コウキ</t>
    </rPh>
    <phoneticPr fontId="6"/>
  </si>
  <si>
    <t>　次年度運営と競技委員</t>
    <rPh sb="1" eb="4">
      <t>ジネンド</t>
    </rPh>
    <rPh sb="4" eb="6">
      <t>ウンエイ</t>
    </rPh>
    <rPh sb="7" eb="9">
      <t>キョウギ</t>
    </rPh>
    <rPh sb="9" eb="11">
      <t>イイン</t>
    </rPh>
    <phoneticPr fontId="6"/>
  </si>
  <si>
    <t>（県議長杯）</t>
    <rPh sb="1" eb="2">
      <t>ケン</t>
    </rPh>
    <rPh sb="2" eb="4">
      <t>ギチョウ</t>
    </rPh>
    <rPh sb="4" eb="5">
      <t>ハイ</t>
    </rPh>
    <phoneticPr fontId="43"/>
  </si>
  <si>
    <t>　　　競技委員承認</t>
    <phoneticPr fontId="6"/>
  </si>
  <si>
    <t>～</t>
    <phoneticPr fontId="6"/>
  </si>
  <si>
    <t>　　　　　　（単位　円）</t>
    <rPh sb="7" eb="9">
      <t>タンイ</t>
    </rPh>
    <rPh sb="10" eb="11">
      <t>エン</t>
    </rPh>
    <phoneticPr fontId="6"/>
  </si>
  <si>
    <t>　</t>
    <phoneticPr fontId="6"/>
  </si>
  <si>
    <t>項　　　目</t>
    <rPh sb="0" eb="1">
      <t>コウ</t>
    </rPh>
    <rPh sb="4" eb="5">
      <t>メ</t>
    </rPh>
    <phoneticPr fontId="6"/>
  </si>
  <si>
    <t>備　考</t>
    <rPh sb="0" eb="1">
      <t>ソナエ</t>
    </rPh>
    <rPh sb="2" eb="3">
      <t>コウ</t>
    </rPh>
    <phoneticPr fontId="6"/>
  </si>
  <si>
    <t>１）収入の部</t>
    <rPh sb="2" eb="4">
      <t>シュウニュウ</t>
    </rPh>
    <rPh sb="5" eb="6">
      <t>ブ</t>
    </rPh>
    <phoneticPr fontId="6"/>
  </si>
  <si>
    <t>リーグ加盟費</t>
    <rPh sb="3" eb="5">
      <t>カメイ</t>
    </rPh>
    <rPh sb="5" eb="6">
      <t>ヒ</t>
    </rPh>
    <phoneticPr fontId="6"/>
  </si>
  <si>
    <t>登録費</t>
    <rPh sb="0" eb="2">
      <t>トウロク</t>
    </rPh>
    <rPh sb="2" eb="3">
      <t>ヒ</t>
    </rPh>
    <phoneticPr fontId="6"/>
  </si>
  <si>
    <t>チーム登録費</t>
    <rPh sb="3" eb="5">
      <t>トウロク</t>
    </rPh>
    <rPh sb="5" eb="6">
      <t>ヒ</t>
    </rPh>
    <phoneticPr fontId="6"/>
  </si>
  <si>
    <t>個人登録費</t>
    <rPh sb="0" eb="2">
      <t>コジン</t>
    </rPh>
    <rPh sb="2" eb="4">
      <t>トウロク</t>
    </rPh>
    <rPh sb="4" eb="5">
      <t>ヒ</t>
    </rPh>
    <phoneticPr fontId="6"/>
  </si>
  <si>
    <t>追加個人登録費</t>
    <rPh sb="0" eb="2">
      <t>ツイカ</t>
    </rPh>
    <rPh sb="2" eb="4">
      <t>コジン</t>
    </rPh>
    <rPh sb="4" eb="6">
      <t>トウロク</t>
    </rPh>
    <rPh sb="6" eb="7">
      <t>ヒ</t>
    </rPh>
    <phoneticPr fontId="6"/>
  </si>
  <si>
    <t>審判登録費</t>
    <rPh sb="0" eb="2">
      <t>シンパン</t>
    </rPh>
    <rPh sb="2" eb="4">
      <t>トウロク</t>
    </rPh>
    <rPh sb="4" eb="5">
      <t>ヒ</t>
    </rPh>
    <phoneticPr fontId="6"/>
  </si>
  <si>
    <t>大会参加費</t>
    <rPh sb="0" eb="2">
      <t>タイカイ</t>
    </rPh>
    <rPh sb="2" eb="4">
      <t>サンカ</t>
    </rPh>
    <rPh sb="4" eb="5">
      <t>ヒ</t>
    </rPh>
    <phoneticPr fontId="6"/>
  </si>
  <si>
    <t>リーグ戦</t>
    <rPh sb="3" eb="4">
      <t>セン</t>
    </rPh>
    <phoneticPr fontId="6"/>
  </si>
  <si>
    <t>トーナメント戦</t>
    <rPh sb="6" eb="7">
      <t>セン</t>
    </rPh>
    <phoneticPr fontId="6"/>
  </si>
  <si>
    <t>審判認定･更新料</t>
    <rPh sb="0" eb="2">
      <t>シンパン</t>
    </rPh>
    <rPh sb="2" eb="4">
      <t>ニンテイ</t>
    </rPh>
    <rPh sb="5" eb="7">
      <t>コウシン</t>
    </rPh>
    <rPh sb="7" eb="8">
      <t>リョウ</t>
    </rPh>
    <phoneticPr fontId="6"/>
  </si>
  <si>
    <t>更新＝300名　新規＝120名</t>
    <rPh sb="0" eb="2">
      <t>コウシン</t>
    </rPh>
    <rPh sb="6" eb="7">
      <t>メイ</t>
    </rPh>
    <rPh sb="8" eb="10">
      <t>シンキ</t>
    </rPh>
    <rPh sb="14" eb="15">
      <t>メイ</t>
    </rPh>
    <phoneticPr fontId="6"/>
  </si>
  <si>
    <t>新年会費収入</t>
    <rPh sb="0" eb="3">
      <t>シンネンカイ</t>
    </rPh>
    <rPh sb="3" eb="4">
      <t>ヒ</t>
    </rPh>
    <rPh sb="4" eb="6">
      <t>シュウニュウ</t>
    </rPh>
    <phoneticPr fontId="6"/>
  </si>
  <si>
    <t>納入金過不足</t>
    <rPh sb="0" eb="3">
      <t>ノウニュウキン</t>
    </rPh>
    <rPh sb="3" eb="6">
      <t>カフソク</t>
    </rPh>
    <phoneticPr fontId="6"/>
  </si>
  <si>
    <t>雑収入</t>
    <rPh sb="0" eb="1">
      <t>ザツ</t>
    </rPh>
    <rPh sb="1" eb="3">
      <t>シュウニュウ</t>
    </rPh>
    <phoneticPr fontId="6"/>
  </si>
  <si>
    <t>２）支出の部</t>
    <rPh sb="2" eb="4">
      <t>シシュツ</t>
    </rPh>
    <rPh sb="5" eb="6">
      <t>ブ</t>
    </rPh>
    <phoneticPr fontId="6"/>
  </si>
  <si>
    <t>運営基金繰入</t>
    <rPh sb="0" eb="2">
      <t>ウンエイ</t>
    </rPh>
    <rPh sb="2" eb="4">
      <t>キキン</t>
    </rPh>
    <rPh sb="4" eb="5">
      <t>ク</t>
    </rPh>
    <rPh sb="5" eb="6">
      <t>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</si>
  <si>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</si>
  <si>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五十雀3部</t>
    <rPh sb="0" eb="2">
      <t>ゴジュウ</t>
    </rPh>
    <rPh sb="2" eb="3">
      <t>スズメ</t>
    </rPh>
    <rPh sb="4" eb="5">
      <t>ブ</t>
    </rPh>
    <phoneticPr fontId="6"/>
  </si>
  <si>
    <t>六十雀1部</t>
    <rPh sb="0" eb="3">
      <t>ロクジュウカラ</t>
    </rPh>
    <rPh sb="4" eb="5">
      <t>ブ</t>
    </rPh>
    <phoneticPr fontId="6"/>
  </si>
  <si>
    <t>六十雀2部</t>
    <rPh sb="0" eb="3">
      <t>ロクジュウカラ</t>
    </rPh>
    <rPh sb="4" eb="5">
      <t>ブ</t>
    </rPh>
    <phoneticPr fontId="6"/>
  </si>
  <si>
    <t>回</t>
    <rPh sb="0" eb="1">
      <t>カイ</t>
    </rPh>
    <phoneticPr fontId="6"/>
  </si>
  <si>
    <t>大島　義明</t>
    <rPh sb="0" eb="2">
      <t>オオシマ</t>
    </rPh>
    <rPh sb="3" eb="5">
      <t>ヨシアキ</t>
    </rPh>
    <phoneticPr fontId="6"/>
  </si>
  <si>
    <t>70担当</t>
    <rPh sb="2" eb="4">
      <t>タントウ</t>
    </rPh>
    <phoneticPr fontId="6"/>
  </si>
  <si>
    <t>10ﾁｰﾑ　45試合　　　</t>
    <rPh sb="8" eb="10">
      <t>シアイ</t>
    </rPh>
    <phoneticPr fontId="6"/>
  </si>
  <si>
    <t>50-3</t>
    <phoneticPr fontId="6"/>
  </si>
  <si>
    <t>70</t>
    <phoneticPr fontId="6"/>
  </si>
  <si>
    <t>四十雀</t>
    <rPh sb="0" eb="3">
      <t>シジュウカラ</t>
    </rPh>
    <phoneticPr fontId="6"/>
  </si>
  <si>
    <t>五十雀</t>
    <rPh sb="0" eb="2">
      <t>50</t>
    </rPh>
    <rPh sb="2" eb="3">
      <t>スズメ</t>
    </rPh>
    <phoneticPr fontId="6"/>
  </si>
  <si>
    <t>六十雀</t>
    <rPh sb="0" eb="2">
      <t>60</t>
    </rPh>
    <rPh sb="2" eb="3">
      <t>スズメ</t>
    </rPh>
    <phoneticPr fontId="6"/>
  </si>
  <si>
    <t>常務理事</t>
    <rPh sb="0" eb="2">
      <t>ジョウム</t>
    </rPh>
    <rPh sb="2" eb="4">
      <t>リジ</t>
    </rPh>
    <phoneticPr fontId="6"/>
  </si>
  <si>
    <t>※新規加盟</t>
    <rPh sb="1" eb="3">
      <t>シンキ</t>
    </rPh>
    <rPh sb="3" eb="5">
      <t>カメイ</t>
    </rPh>
    <phoneticPr fontId="6"/>
  </si>
  <si>
    <t>入替戦6試合含む</t>
    <rPh sb="0" eb="2">
      <t>イレカエ</t>
    </rPh>
    <rPh sb="2" eb="3">
      <t>セン</t>
    </rPh>
    <rPh sb="4" eb="6">
      <t>シアイ</t>
    </rPh>
    <rPh sb="6" eb="7">
      <t>フク</t>
    </rPh>
    <phoneticPr fontId="43"/>
  </si>
  <si>
    <t>11試合</t>
    <rPh sb="2" eb="4">
      <t>シアイ</t>
    </rPh>
    <phoneticPr fontId="6"/>
  </si>
  <si>
    <t>11ﾁｰﾑ　55試合</t>
    <rPh sb="8" eb="10">
      <t>シアイ</t>
    </rPh>
    <phoneticPr fontId="6"/>
  </si>
  <si>
    <r>
      <t>11ﾁｰﾑ　55試合</t>
    </r>
    <r>
      <rPr>
        <sz val="9"/>
        <rFont val="ＭＳ Ｐゴシック"/>
        <family val="3"/>
        <charset val="128"/>
      </rPr>
      <t>　</t>
    </r>
    <rPh sb="8" eb="10">
      <t>シアイ</t>
    </rPh>
    <phoneticPr fontId="6"/>
  </si>
  <si>
    <t>　　２４２＋３＝２４５試合</t>
    <rPh sb="11" eb="13">
      <t>シアイ</t>
    </rPh>
    <phoneticPr fontId="6"/>
  </si>
  <si>
    <t>　　</t>
    <phoneticPr fontId="6"/>
  </si>
  <si>
    <t>2019年度実績</t>
    <rPh sb="4" eb="5">
      <t>ネン</t>
    </rPh>
    <rPh sb="5" eb="6">
      <t>ド</t>
    </rPh>
    <rPh sb="6" eb="8">
      <t>ジッセキ</t>
    </rPh>
    <phoneticPr fontId="6"/>
  </si>
  <si>
    <t>佐々木祐資　</t>
    <rPh sb="0" eb="3">
      <t>ササキ</t>
    </rPh>
    <phoneticPr fontId="6"/>
  </si>
  <si>
    <t>木島 三樹男</t>
    <rPh sb="0" eb="2">
      <t>キジマ</t>
    </rPh>
    <rPh sb="3" eb="6">
      <t>ミキオ</t>
    </rPh>
    <phoneticPr fontId="6"/>
  </si>
  <si>
    <t>平井  素夫</t>
    <rPh sb="0" eb="2">
      <t>ヒライ</t>
    </rPh>
    <rPh sb="4" eb="6">
      <t>シロオ</t>
    </rPh>
    <phoneticPr fontId="42"/>
  </si>
  <si>
    <t>（一社）神奈川シニアサッカーリーグ　</t>
    <rPh sb="1" eb="3">
      <t>イチシャ</t>
    </rPh>
    <rPh sb="4" eb="7">
      <t>カナガワ</t>
    </rPh>
    <phoneticPr fontId="6"/>
  </si>
  <si>
    <t>１．　２０２１年度後期リーグ行事及び運営について</t>
    <phoneticPr fontId="6"/>
  </si>
  <si>
    <t>南高シニア２０２０</t>
    <rPh sb="0" eb="1">
      <t>ミナミ</t>
    </rPh>
    <rPh sb="1" eb="2">
      <t>ダカ</t>
    </rPh>
    <phoneticPr fontId="6"/>
  </si>
  <si>
    <t>２．　２０２２年度に向けて</t>
    <phoneticPr fontId="6"/>
  </si>
  <si>
    <t>七十雀</t>
    <rPh sb="0" eb="2">
      <t>ナナジュウ</t>
    </rPh>
    <rPh sb="2" eb="3">
      <t>スズメ</t>
    </rPh>
    <phoneticPr fontId="6"/>
  </si>
  <si>
    <t>茅ヶ崎シニア７０</t>
    <rPh sb="0" eb="3">
      <t>チガサキ</t>
    </rPh>
    <phoneticPr fontId="6"/>
  </si>
  <si>
    <t>　海老名市文化会館（１８：３０～）(＊藤沢商工会館)</t>
    <rPh sb="1" eb="4">
      <t>エビナ</t>
    </rPh>
    <rPh sb="4" eb="5">
      <t>シ</t>
    </rPh>
    <rPh sb="5" eb="7">
      <t>ブンカ</t>
    </rPh>
    <rPh sb="7" eb="9">
      <t>カイカン</t>
    </rPh>
    <phoneticPr fontId="6"/>
  </si>
  <si>
    <r>
      <t>実行委員会</t>
    </r>
    <r>
      <rPr>
        <sz val="10"/>
        <rFont val="ＭＳ Ｐゴシック"/>
        <family val="3"/>
        <charset val="128"/>
      </rPr>
      <t>兼リーグ部会</t>
    </r>
    <rPh sb="0" eb="2">
      <t>ジッコウ</t>
    </rPh>
    <rPh sb="1" eb="4">
      <t>イインカイ</t>
    </rPh>
    <rPh sb="8" eb="10">
      <t>ブカイ</t>
    </rPh>
    <phoneticPr fontId="6"/>
  </si>
  <si>
    <t>　総会（理事会）</t>
    <rPh sb="1" eb="3">
      <t>ソウカイ</t>
    </rPh>
    <rPh sb="4" eb="7">
      <t>リジカイ</t>
    </rPh>
    <phoneticPr fontId="43"/>
  </si>
  <si>
    <t>事業報告・会計報告他</t>
    <rPh sb="0" eb="2">
      <t>ジギョウ</t>
    </rPh>
    <rPh sb="2" eb="4">
      <t>ホウコク</t>
    </rPh>
    <rPh sb="5" eb="7">
      <t>カイケイ</t>
    </rPh>
    <rPh sb="7" eb="9">
      <t>ホウコク</t>
    </rPh>
    <rPh sb="9" eb="10">
      <t>ホカ</t>
    </rPh>
    <phoneticPr fontId="43"/>
  </si>
  <si>
    <t>実行委員会</t>
    <rPh sb="0" eb="2">
      <t>ジッコウ</t>
    </rPh>
    <rPh sb="2" eb="5">
      <t>イインカイ</t>
    </rPh>
    <phoneticPr fontId="43"/>
  </si>
  <si>
    <t>　事業・会計報告、計画</t>
    <rPh sb="1" eb="3">
      <t>ジギョウ</t>
    </rPh>
    <rPh sb="4" eb="6">
      <t>カイケイ</t>
    </rPh>
    <rPh sb="6" eb="8">
      <t>ホウコク</t>
    </rPh>
    <rPh sb="9" eb="11">
      <t>ケイカク</t>
    </rPh>
    <phoneticPr fontId="6"/>
  </si>
  <si>
    <t>於；海老名市文化会館小ホール</t>
    <rPh sb="0" eb="1">
      <t>オ</t>
    </rPh>
    <rPh sb="2" eb="6">
      <t>エビナシ</t>
    </rPh>
    <rPh sb="6" eb="8">
      <t>ブンカ</t>
    </rPh>
    <rPh sb="8" eb="10">
      <t>カイカン</t>
    </rPh>
    <rPh sb="10" eb="11">
      <t>ショウ</t>
    </rPh>
    <phoneticPr fontId="6"/>
  </si>
  <si>
    <t>50-2・3</t>
    <phoneticPr fontId="6"/>
  </si>
  <si>
    <t>【未定】</t>
    <rPh sb="1" eb="3">
      <t>ミテイ</t>
    </rPh>
    <phoneticPr fontId="43"/>
  </si>
  <si>
    <t>23年度リーグ運営</t>
    <rPh sb="2" eb="4">
      <t>ネンド</t>
    </rPh>
    <rPh sb="7" eb="9">
      <t>ウンエイ</t>
    </rPh>
    <phoneticPr fontId="6"/>
  </si>
  <si>
    <t>シニア選手権</t>
    <rPh sb="3" eb="6">
      <t>センシュケン</t>
    </rPh>
    <phoneticPr fontId="6"/>
  </si>
  <si>
    <t>於；海老名市文化会館</t>
    <rPh sb="0" eb="1">
      <t>オ</t>
    </rPh>
    <rPh sb="2" eb="5">
      <t>エビナ</t>
    </rPh>
    <rPh sb="5" eb="6">
      <t>シ</t>
    </rPh>
    <rPh sb="6" eb="8">
      <t>ブンカ</t>
    </rPh>
    <rPh sb="8" eb="10">
      <t>カイカン</t>
    </rPh>
    <phoneticPr fontId="6"/>
  </si>
  <si>
    <t>≪入替戦≫</t>
    <rPh sb="1" eb="2">
      <t>イ</t>
    </rPh>
    <rPh sb="2" eb="3">
      <t>カ</t>
    </rPh>
    <rPh sb="3" eb="4">
      <t>セン</t>
    </rPh>
    <phoneticPr fontId="6"/>
  </si>
  <si>
    <t>③ ＋ ④＋⑤</t>
    <phoneticPr fontId="42"/>
  </si>
  <si>
    <t>⑤</t>
    <phoneticPr fontId="42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</si>
  <si>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6"/>
  </si>
  <si>
    <t>④</t>
    <phoneticPr fontId="42"/>
  </si>
  <si>
    <t>運営基金より</t>
    <rPh sb="0" eb="2">
      <t>ウンエイ</t>
    </rPh>
    <rPh sb="2" eb="4">
      <t>キキン</t>
    </rPh>
    <phoneticPr fontId="42"/>
  </si>
  <si>
    <t>① - ② = ③</t>
    <phoneticPr fontId="42"/>
  </si>
  <si>
    <t>本年度収支差額</t>
    <rPh sb="0" eb="2">
      <t>ホンネン</t>
    </rPh>
    <rPh sb="2" eb="3">
      <t>ド</t>
    </rPh>
    <rPh sb="3" eb="5">
      <t>シュウシ</t>
    </rPh>
    <rPh sb="5" eb="7">
      <t>サガク</t>
    </rPh>
    <phoneticPr fontId="42"/>
  </si>
  <si>
    <t>②法人税等</t>
    <rPh sb="1" eb="4">
      <t>ホウジンゼイ</t>
    </rPh>
    <rPh sb="4" eb="5">
      <t>トウ</t>
    </rPh>
    <phoneticPr fontId="42"/>
  </si>
  <si>
    <t>公租公課</t>
    <rPh sb="0" eb="2">
      <t>コウソ</t>
    </rPh>
    <rPh sb="2" eb="4">
      <t>コウカ</t>
    </rPh>
    <phoneticPr fontId="42"/>
  </si>
  <si>
    <t>①収入の部 - 支出の部</t>
    <rPh sb="1" eb="3">
      <t>シュウニュウ</t>
    </rPh>
    <rPh sb="4" eb="5">
      <t>ブ</t>
    </rPh>
    <rPh sb="8" eb="10">
      <t>シシュツ</t>
    </rPh>
    <rPh sb="11" eb="12">
      <t>ブ</t>
    </rPh>
    <phoneticPr fontId="42"/>
  </si>
  <si>
    <t>税引き前収支差額</t>
    <rPh sb="0" eb="2">
      <t>ゼイビ</t>
    </rPh>
    <rPh sb="3" eb="4">
      <t>マエ</t>
    </rPh>
    <rPh sb="4" eb="6">
      <t>シュウシ</t>
    </rPh>
    <rPh sb="6" eb="8">
      <t>サガク</t>
    </rPh>
    <phoneticPr fontId="42"/>
  </si>
  <si>
    <t>銀行振込手数料</t>
    <rPh sb="0" eb="2">
      <t>ギンコウ</t>
    </rPh>
    <rPh sb="2" eb="4">
      <t>フリコミ</t>
    </rPh>
    <rPh sb="4" eb="7">
      <t>テスウリョウ</t>
    </rPh>
    <phoneticPr fontId="43"/>
  </si>
  <si>
    <t>新年費用</t>
    <rPh sb="0" eb="2">
      <t>シンネン</t>
    </rPh>
    <rPh sb="2" eb="4">
      <t>ヒヨウ</t>
    </rPh>
    <phoneticPr fontId="6"/>
  </si>
  <si>
    <t>選手・警告退場集計、議事録</t>
    <rPh sb="0" eb="2">
      <t>センシュ</t>
    </rPh>
    <rPh sb="3" eb="5">
      <t>ケイコク</t>
    </rPh>
    <rPh sb="5" eb="7">
      <t>タイジョウ</t>
    </rPh>
    <rPh sb="7" eb="9">
      <t>シュウケイ</t>
    </rPh>
    <rPh sb="10" eb="13">
      <t>ギジロク</t>
    </rPh>
    <phoneticPr fontId="43"/>
  </si>
  <si>
    <t>事務員給与</t>
    <rPh sb="0" eb="2">
      <t>ジム</t>
    </rPh>
    <rPh sb="2" eb="3">
      <t>イン</t>
    </rPh>
    <rPh sb="3" eb="5">
      <t>キュウヨ</t>
    </rPh>
    <phoneticPr fontId="6"/>
  </si>
  <si>
    <t>シニア選手権</t>
    <rPh sb="3" eb="6">
      <t>センシュケン</t>
    </rPh>
    <phoneticPr fontId="43"/>
  </si>
  <si>
    <t>☚50・60・70雀試合数増</t>
    <rPh sb="9" eb="10">
      <t>スズメ</t>
    </rPh>
    <rPh sb="10" eb="12">
      <t>シアイ</t>
    </rPh>
    <rPh sb="12" eb="13">
      <t>スウ</t>
    </rPh>
    <rPh sb="13" eb="14">
      <t>ゾウ</t>
    </rPh>
    <phoneticPr fontId="6"/>
  </si>
  <si>
    <t>正会員会費</t>
    <rPh sb="0" eb="3">
      <t>セイカイイン</t>
    </rPh>
    <rPh sb="3" eb="5">
      <t>カイヒ</t>
    </rPh>
    <phoneticPr fontId="6"/>
  </si>
  <si>
    <t>講習会キャンセル料</t>
    <rPh sb="0" eb="2">
      <t>コウシュウ</t>
    </rPh>
    <rPh sb="2" eb="3">
      <t>カイ</t>
    </rPh>
    <rPh sb="8" eb="9">
      <t>リョウ</t>
    </rPh>
    <phoneticPr fontId="43"/>
  </si>
  <si>
    <t>　　       　　　　　　　　２０２２年度　神奈川シニアサッカーリーグ</t>
    <rPh sb="21" eb="23">
      <t>ネンド</t>
    </rPh>
    <rPh sb="24" eb="27">
      <t>カナガワ</t>
    </rPh>
    <phoneticPr fontId="6"/>
  </si>
  <si>
    <r>
      <t>自　　　２０２２年４月　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</t>
    </r>
    <rPh sb="0" eb="1">
      <t>ジ</t>
    </rPh>
    <rPh sb="8" eb="9">
      <t>ネン</t>
    </rPh>
    <rPh sb="10" eb="11">
      <t>ツキ</t>
    </rPh>
    <rPh sb="13" eb="14">
      <t>ニチ</t>
    </rPh>
    <phoneticPr fontId="6"/>
  </si>
  <si>
    <t>至　　　２０２３年３月３１日</t>
    <rPh sb="0" eb="1">
      <t>イタル</t>
    </rPh>
    <rPh sb="8" eb="9">
      <t>ネン</t>
    </rPh>
    <rPh sb="10" eb="11">
      <t>ガツ</t>
    </rPh>
    <rPh sb="13" eb="14">
      <t>ニチ</t>
    </rPh>
    <phoneticPr fontId="6"/>
  </si>
  <si>
    <t>2022年度予算案</t>
    <rPh sb="4" eb="6">
      <t>ネンド</t>
    </rPh>
    <rPh sb="6" eb="8">
      <t>ヨサン</t>
    </rPh>
    <rPh sb="8" eb="9">
      <t>アン</t>
    </rPh>
    <phoneticPr fontId="6"/>
  </si>
  <si>
    <t>6チーム加盟</t>
    <rPh sb="4" eb="6">
      <t>カメイ</t>
    </rPh>
    <phoneticPr fontId="6"/>
  </si>
  <si>
    <t>＠12,000ｘ109ﾁｰﾑ　</t>
    <phoneticPr fontId="6"/>
  </si>
  <si>
    <t>☚6ﾁ-ﾑ増</t>
    <rPh sb="5" eb="6">
      <t>ゾウ</t>
    </rPh>
    <phoneticPr fontId="6"/>
  </si>
  <si>
    <t>＠3000ｘ109ﾁｰﾑ　</t>
    <phoneticPr fontId="6"/>
  </si>
  <si>
    <t>21/22年度予算比較</t>
    <rPh sb="5" eb="7">
      <t>ネンド</t>
    </rPh>
    <rPh sb="7" eb="9">
      <t>ヨサン</t>
    </rPh>
    <rPh sb="9" eb="11">
      <t>ヒカク</t>
    </rPh>
    <phoneticPr fontId="6"/>
  </si>
  <si>
    <r>
      <t>四十雀リーグ参加費　￥15,000 　</t>
    </r>
    <r>
      <rPr>
        <sz val="9"/>
        <rFont val="ＭＳ Ｐゴシック"/>
        <family val="3"/>
        <charset val="128"/>
      </rPr>
      <t>《不参加：４チーム》</t>
    </r>
    <rPh sb="0" eb="2">
      <t>４０</t>
    </rPh>
    <rPh sb="2" eb="3">
      <t>スズメ</t>
    </rPh>
    <rPh sb="6" eb="9">
      <t>サンカヒ</t>
    </rPh>
    <rPh sb="20" eb="23">
      <t>フサンカ</t>
    </rPh>
    <phoneticPr fontId="6"/>
  </si>
  <si>
    <r>
      <t>五十雀リーグ参加費　￥14,000 　</t>
    </r>
    <r>
      <rPr>
        <sz val="9"/>
        <rFont val="ＭＳ Ｐゴシック"/>
        <family val="3"/>
        <charset val="128"/>
      </rPr>
      <t>《不参加：１チーム》</t>
    </r>
    <rPh sb="0" eb="3">
      <t>ゴジュウカラ</t>
    </rPh>
    <rPh sb="2" eb="3">
      <t>スズメ</t>
    </rPh>
    <rPh sb="6" eb="9">
      <t>サンカヒ</t>
    </rPh>
    <rPh sb="20" eb="23">
      <t>フサンカ</t>
    </rPh>
    <phoneticPr fontId="6"/>
  </si>
  <si>
    <r>
      <t>六十雀リーグ参加費　￥13,000 　</t>
    </r>
    <r>
      <rPr>
        <sz val="9"/>
        <rFont val="ＭＳ Ｐゴシック"/>
        <family val="3"/>
        <charset val="128"/>
      </rPr>
      <t>《不参加：なし》</t>
    </r>
    <rPh sb="0" eb="3">
      <t>ロクジュウカラ</t>
    </rPh>
    <rPh sb="2" eb="3">
      <t>スズメ</t>
    </rPh>
    <rPh sb="6" eb="9">
      <t>サンカヒ</t>
    </rPh>
    <rPh sb="20" eb="23">
      <t>フサンカ</t>
    </rPh>
    <phoneticPr fontId="6"/>
  </si>
  <si>
    <r>
      <t>七十雀リーグ参加費　￥10,000 　</t>
    </r>
    <r>
      <rPr>
        <sz val="9"/>
        <rFont val="ＭＳ Ｐゴシック"/>
        <family val="3"/>
        <charset val="128"/>
      </rPr>
      <t>《不参加：なし》</t>
    </r>
    <rPh sb="0" eb="2">
      <t>ナナジュウ</t>
    </rPh>
    <rPh sb="2" eb="3">
      <t>スズメ</t>
    </rPh>
    <rPh sb="6" eb="9">
      <t>サンカヒ</t>
    </rPh>
    <rPh sb="20" eb="23">
      <t>フサンカ</t>
    </rPh>
    <phoneticPr fontId="6"/>
  </si>
  <si>
    <t>2020年度実績</t>
    <rPh sb="4" eb="5">
      <t>ネン</t>
    </rPh>
    <rPh sb="5" eb="6">
      <t>ド</t>
    </rPh>
    <rPh sb="6" eb="8">
      <t>ジッセキ</t>
    </rPh>
    <phoneticPr fontId="6"/>
  </si>
  <si>
    <t>　3）未使用管理費</t>
    <rPh sb="3" eb="6">
      <t>ミシヨウ</t>
    </rPh>
    <rPh sb="6" eb="9">
      <t>カンリヒ</t>
    </rPh>
    <phoneticPr fontId="6"/>
  </si>
  <si>
    <t>代表理事</t>
    <rPh sb="0" eb="2">
      <t>ダイヒョウ</t>
    </rPh>
    <rPh sb="2" eb="4">
      <t>リジ</t>
    </rPh>
    <phoneticPr fontId="6"/>
  </si>
  <si>
    <t>西海　忠良</t>
    <rPh sb="0" eb="2">
      <t>ニシウミ</t>
    </rPh>
    <rPh sb="3" eb="5">
      <t>タダヨシ</t>
    </rPh>
    <phoneticPr fontId="42"/>
  </si>
  <si>
    <t>梅澤 伸宏</t>
    <phoneticPr fontId="6"/>
  </si>
  <si>
    <t>中村　武夫</t>
    <rPh sb="0" eb="2">
      <t>ナカムラ</t>
    </rPh>
    <rPh sb="3" eb="5">
      <t>タケオ</t>
    </rPh>
    <phoneticPr fontId="6"/>
  </si>
  <si>
    <t>審判委員</t>
    <rPh sb="0" eb="2">
      <t>シンパン</t>
    </rPh>
    <rPh sb="2" eb="4">
      <t>イイン</t>
    </rPh>
    <phoneticPr fontId="42"/>
  </si>
  <si>
    <t>水野　雅美</t>
    <rPh sb="0" eb="2">
      <t>ミズノ</t>
    </rPh>
    <rPh sb="3" eb="5">
      <t>マサミ</t>
    </rPh>
    <phoneticPr fontId="6"/>
  </si>
  <si>
    <t>佐藤庸平</t>
  </si>
  <si>
    <t>古川圭輔</t>
  </si>
  <si>
    <t>木村　伸弘</t>
    <phoneticPr fontId="42"/>
  </si>
  <si>
    <t>松岡修平</t>
    <phoneticPr fontId="42"/>
  </si>
  <si>
    <t>渡井　隆</t>
  </si>
  <si>
    <t>齋藤　敬</t>
  </si>
  <si>
    <t>小暮直樹</t>
  </si>
  <si>
    <t>野村忠司</t>
  </si>
  <si>
    <t>三浦 康資</t>
    <phoneticPr fontId="42"/>
  </si>
  <si>
    <t>宮川 則宏</t>
    <phoneticPr fontId="42"/>
  </si>
  <si>
    <t>川下 成貴</t>
    <phoneticPr fontId="42"/>
  </si>
  <si>
    <t>服部 利崇</t>
    <phoneticPr fontId="42"/>
  </si>
  <si>
    <t>古屋 直道</t>
    <phoneticPr fontId="42"/>
  </si>
  <si>
    <t>河野 雄介</t>
    <phoneticPr fontId="42"/>
  </si>
  <si>
    <t>川喜田 剣</t>
    <rPh sb="0" eb="3">
      <t>カワキタ</t>
    </rPh>
    <rPh sb="4" eb="5">
      <t>ケン</t>
    </rPh>
    <phoneticPr fontId="42"/>
  </si>
  <si>
    <t>佐藤 正弘</t>
    <phoneticPr fontId="42"/>
  </si>
  <si>
    <t>両角 宏喜</t>
    <phoneticPr fontId="42"/>
  </si>
  <si>
    <t>高橋 浩</t>
    <phoneticPr fontId="42"/>
  </si>
  <si>
    <t>田代 孝浩</t>
    <phoneticPr fontId="42"/>
  </si>
  <si>
    <t>西田 修</t>
    <rPh sb="0" eb="1">
      <t xml:space="preserve">ニシダ </t>
    </rPh>
    <rPh sb="3" eb="4">
      <t xml:space="preserve">オサム </t>
    </rPh>
    <phoneticPr fontId="42"/>
  </si>
  <si>
    <t>佐藤 哲宏</t>
    <rPh sb="0" eb="2">
      <t>サトウ</t>
    </rPh>
    <rPh sb="3" eb="5">
      <t>テツヒロ</t>
    </rPh>
    <phoneticPr fontId="42"/>
  </si>
  <si>
    <t>古屋 忍</t>
    <rPh sb="0" eb="2">
      <t>フルヤ</t>
    </rPh>
    <rPh sb="3" eb="4">
      <t>シノブ</t>
    </rPh>
    <phoneticPr fontId="50"/>
  </si>
  <si>
    <t>11ﾁｰﾑ  55試合　</t>
    <rPh sb="9" eb="11">
      <t>シアイ</t>
    </rPh>
    <phoneticPr fontId="6"/>
  </si>
  <si>
    <t>３３３＋３＝３３６試合</t>
    <rPh sb="9" eb="11">
      <t>シアイ</t>
    </rPh>
    <phoneticPr fontId="6"/>
  </si>
  <si>
    <t>計　　５７５＋６＝５８１試合</t>
    <rPh sb="0" eb="1">
      <t>ケイ</t>
    </rPh>
    <rPh sb="12" eb="14">
      <t>シアイ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</si>
  <si>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110×30</t>
    </r>
    <rPh sb="1" eb="3">
      <t>ショウジョウ</t>
    </rPh>
    <phoneticPr fontId="6"/>
  </si>
  <si>
    <t>＊盾　95000</t>
    <rPh sb="1" eb="2">
      <t>タテ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</si>
  <si>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110×16</t>
    </r>
    <rPh sb="1" eb="3">
      <t>ショウジョウ</t>
    </rPh>
    <phoneticPr fontId="6"/>
  </si>
  <si>
    <t>優勝　＠9500Ｘ10</t>
    <rPh sb="0" eb="2">
      <t>ユウショウ</t>
    </rPh>
    <phoneticPr fontId="6"/>
  </si>
  <si>
    <t>優勝　＠9500Ｘ4</t>
    <rPh sb="0" eb="2">
      <t>ユウショウ</t>
    </rPh>
    <phoneticPr fontId="6"/>
  </si>
  <si>
    <t>＊盾　38000</t>
    <rPh sb="1" eb="2">
      <t>タテ</t>
    </rPh>
    <phoneticPr fontId="6"/>
  </si>
  <si>
    <t>*500×1名/１試合</t>
    <rPh sb="6" eb="7">
      <t>メイ</t>
    </rPh>
    <rPh sb="9" eb="11">
      <t>シアイ</t>
    </rPh>
    <phoneticPr fontId="6"/>
  </si>
  <si>
    <t>100試合（非参加チームあり）</t>
    <rPh sb="3" eb="5">
      <t>シアイ</t>
    </rPh>
    <rPh sb="6" eb="7">
      <t>ヒ</t>
    </rPh>
    <rPh sb="7" eb="9">
      <t>サンカ</t>
    </rPh>
    <phoneticPr fontId="6"/>
  </si>
  <si>
    <t>優勝　＠9500Ｘ3</t>
    <rPh sb="0" eb="2">
      <t>ユウショウ</t>
    </rPh>
    <phoneticPr fontId="6"/>
  </si>
  <si>
    <t>＊盾　28500</t>
    <rPh sb="1" eb="2">
      <t>タテ</t>
    </rPh>
    <phoneticPr fontId="6"/>
  </si>
  <si>
    <r>
      <t>＊</t>
    </r>
    <r>
      <rPr>
        <sz val="8"/>
        <rFont val="ＭＳ Ｐゴシック"/>
        <family val="3"/>
        <charset val="128"/>
      </rPr>
      <t>賞状</t>
    </r>
    <r>
      <rPr>
        <sz val="9"/>
        <rFont val="ＭＳ Ｐゴシック"/>
        <family val="3"/>
        <charset val="128"/>
      </rPr>
      <t>110×4</t>
    </r>
    <rPh sb="1" eb="3">
      <t>ショウジョウ</t>
    </rPh>
    <phoneticPr fontId="6"/>
  </si>
  <si>
    <t>100試合</t>
    <rPh sb="3" eb="5">
      <t>シアイ</t>
    </rPh>
    <phoneticPr fontId="6"/>
  </si>
  <si>
    <t>☚70雀試合数増</t>
    <rPh sb="3" eb="4">
      <t>スズメ</t>
    </rPh>
    <rPh sb="4" eb="6">
      <t>シアイ</t>
    </rPh>
    <rPh sb="6" eb="7">
      <t>スウ</t>
    </rPh>
    <rPh sb="7" eb="8">
      <t>ゾウ</t>
    </rPh>
    <phoneticPr fontId="6"/>
  </si>
  <si>
    <t>575試合　</t>
    <rPh sb="3" eb="5">
      <t>シアイ</t>
    </rPh>
    <phoneticPr fontId="6"/>
  </si>
  <si>
    <r>
      <t xml:space="preserve"> 8</t>
    </r>
    <r>
      <rPr>
        <sz val="11"/>
        <rFont val="ＭＳ Ｐゴシック"/>
        <family val="3"/>
        <charset val="128"/>
      </rPr>
      <t>ﾁｰﾑ  56試合（2回戦）　</t>
    </r>
    <rPh sb="9" eb="11">
      <t>シアイ</t>
    </rPh>
    <rPh sb="13" eb="15">
      <t>カイセン</t>
    </rPh>
    <phoneticPr fontId="6"/>
  </si>
  <si>
    <t>鎌倉四十雀</t>
    <rPh sb="0" eb="2">
      <t>カマクラ</t>
    </rPh>
    <rPh sb="2" eb="5">
      <t>シジュウカラ</t>
    </rPh>
    <phoneticPr fontId="6"/>
  </si>
  <si>
    <t>＠7000Ｘ2</t>
    <phoneticPr fontId="6"/>
  </si>
  <si>
    <t>丸尾杯終了</t>
    <rPh sb="0" eb="2">
      <t>マルオ</t>
    </rPh>
    <rPh sb="2" eb="3">
      <t>ハイ</t>
    </rPh>
    <rPh sb="3" eb="5">
      <t>シュウリョウ</t>
    </rPh>
    <phoneticPr fontId="6"/>
  </si>
  <si>
    <t>２０２２年度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6"/>
  </si>
  <si>
    <t>　23年度予算・事業計画</t>
    <rPh sb="3" eb="5">
      <t>ネンド</t>
    </rPh>
    <rPh sb="5" eb="7">
      <t>ヨサン</t>
    </rPh>
    <rPh sb="8" eb="10">
      <t>ジギョウ</t>
    </rPh>
    <rPh sb="10" eb="12">
      <t>ケイカク</t>
    </rPh>
    <phoneticPr fontId="6"/>
  </si>
  <si>
    <t>　23年度リーグ運営計画</t>
    <rPh sb="3" eb="5">
      <t>ネンド</t>
    </rPh>
    <rPh sb="8" eb="10">
      <t>ウンエイ</t>
    </rPh>
    <rPh sb="10" eb="12">
      <t>ケイカク</t>
    </rPh>
    <phoneticPr fontId="6"/>
  </si>
  <si>
    <t>　23年度競技委員</t>
    <rPh sb="5" eb="7">
      <t>キョウギ</t>
    </rPh>
    <rPh sb="7" eb="9">
      <t>イイン</t>
    </rPh>
    <phoneticPr fontId="6"/>
  </si>
  <si>
    <t>　　1）丸尾杯神奈川シニアサッカーリーグ選手権の結果　　　　　　</t>
    <rPh sb="4" eb="6">
      <t>マルオ</t>
    </rPh>
    <rPh sb="6" eb="7">
      <t>ハイ</t>
    </rPh>
    <rPh sb="7" eb="10">
      <t>カナガワ</t>
    </rPh>
    <rPh sb="20" eb="23">
      <t>センシュケン</t>
    </rPh>
    <rPh sb="24" eb="26">
      <t>ケッカ</t>
    </rPh>
    <phoneticPr fontId="6"/>
  </si>
  <si>
    <t>ウイットセサンタ</t>
    <phoneticPr fontId="6"/>
  </si>
  <si>
    <t>2021年度決算案</t>
    <rPh sb="4" eb="6">
      <t>ネンド</t>
    </rPh>
    <rPh sb="6" eb="8">
      <t>ケッサン</t>
    </rPh>
    <rPh sb="8" eb="9">
      <t>アン</t>
    </rPh>
    <phoneticPr fontId="6"/>
  </si>
  <si>
    <t>旅費・交通費</t>
    <rPh sb="0" eb="2">
      <t>リョヒ</t>
    </rPh>
    <rPh sb="3" eb="6">
      <t>コウツウヒ</t>
    </rPh>
    <phoneticPr fontId="6"/>
  </si>
  <si>
    <t>リース料</t>
    <rPh sb="3" eb="4">
      <t>リョウ</t>
    </rPh>
    <phoneticPr fontId="6"/>
  </si>
  <si>
    <t>広告宣伝費</t>
    <rPh sb="0" eb="2">
      <t>コウコク</t>
    </rPh>
    <rPh sb="2" eb="5">
      <t>センデンヒ</t>
    </rPh>
    <phoneticPr fontId="6"/>
  </si>
  <si>
    <t>支払い手数料</t>
    <rPh sb="0" eb="2">
      <t>シハラ</t>
    </rPh>
    <rPh sb="3" eb="6">
      <t>テスウリョウ</t>
    </rPh>
    <phoneticPr fontId="6"/>
  </si>
  <si>
    <t>施設利用料</t>
    <rPh sb="0" eb="2">
      <t>シセツ</t>
    </rPh>
    <rPh sb="2" eb="4">
      <t>リヨウ</t>
    </rPh>
    <rPh sb="4" eb="5">
      <t>リョウ</t>
    </rPh>
    <phoneticPr fontId="6"/>
  </si>
  <si>
    <t>事務用消耗品費</t>
    <rPh sb="0" eb="3">
      <t>ジムヨウ</t>
    </rPh>
    <rPh sb="3" eb="6">
      <t>ショウモウヒン</t>
    </rPh>
    <rPh sb="6" eb="7">
      <t>ヒ</t>
    </rPh>
    <phoneticPr fontId="6"/>
  </si>
  <si>
    <t>通信費</t>
    <rPh sb="0" eb="3">
      <t>ツウシンヒ</t>
    </rPh>
    <phoneticPr fontId="6"/>
  </si>
  <si>
    <t>郵送料</t>
    <rPh sb="0" eb="3">
      <t>ユウソウリョウ</t>
    </rPh>
    <phoneticPr fontId="6"/>
  </si>
  <si>
    <t>接待・交際費</t>
    <rPh sb="0" eb="2">
      <t>セッタイ</t>
    </rPh>
    <rPh sb="3" eb="6">
      <t>コウサイヒ</t>
    </rPh>
    <phoneticPr fontId="6"/>
  </si>
  <si>
    <t>慶弔費</t>
    <rPh sb="0" eb="3">
      <t>ケイチョウヒ</t>
    </rPh>
    <phoneticPr fontId="6"/>
  </si>
  <si>
    <t>備品・消耗品費</t>
    <rPh sb="0" eb="2">
      <t>ビヒン</t>
    </rPh>
    <rPh sb="3" eb="6">
      <t>ショウモウヒン</t>
    </rPh>
    <rPh sb="6" eb="7">
      <t>ヒ</t>
    </rPh>
    <phoneticPr fontId="6"/>
  </si>
  <si>
    <t>テント他</t>
    <rPh sb="3" eb="4">
      <t>ホカ</t>
    </rPh>
    <phoneticPr fontId="6"/>
  </si>
  <si>
    <t>管理諸費</t>
    <rPh sb="0" eb="2">
      <t>カンリ</t>
    </rPh>
    <rPh sb="2" eb="4">
      <t>ショヒ</t>
    </rPh>
    <phoneticPr fontId="6"/>
  </si>
  <si>
    <t>研究・研修費</t>
    <rPh sb="0" eb="2">
      <t>ケンキュウ</t>
    </rPh>
    <rPh sb="3" eb="6">
      <t>ケンシュウヒ</t>
    </rPh>
    <phoneticPr fontId="6"/>
  </si>
  <si>
    <t>２０２２年度予算案（大会運営費）について</t>
    <rPh sb="4" eb="6">
      <t>ネンド</t>
    </rPh>
    <rPh sb="6" eb="8">
      <t>ヨサン</t>
    </rPh>
    <rPh sb="8" eb="9">
      <t>アン</t>
    </rPh>
    <rPh sb="10" eb="12">
      <t>タイカイ</t>
    </rPh>
    <rPh sb="12" eb="15">
      <t>ウンエイヒ</t>
    </rPh>
    <phoneticPr fontId="6"/>
  </si>
  <si>
    <t>＠500ｘ284名（2021年度分）</t>
    <rPh sb="8" eb="9">
      <t>メイ</t>
    </rPh>
    <rPh sb="14" eb="16">
      <t>ネンド</t>
    </rPh>
    <rPh sb="16" eb="17">
      <t>ブン</t>
    </rPh>
    <phoneticPr fontId="6"/>
  </si>
  <si>
    <t>審判講習会</t>
    <rPh sb="0" eb="1">
      <t>ハン</t>
    </rPh>
    <rPh sb="1" eb="4">
      <t>コウシュウカイ</t>
    </rPh>
    <phoneticPr fontId="43"/>
  </si>
  <si>
    <t>2021年実績：新規138名</t>
    <rPh sb="4" eb="5">
      <t>ネン</t>
    </rPh>
    <rPh sb="5" eb="7">
      <t>ジッセキ</t>
    </rPh>
    <rPh sb="8" eb="10">
      <t>シンキ</t>
    </rPh>
    <rPh sb="13" eb="14">
      <t>メイ</t>
    </rPh>
    <phoneticPr fontId="43"/>
  </si>
  <si>
    <t>2021年度予算</t>
    <rPh sb="4" eb="6">
      <t>ネンド</t>
    </rPh>
    <rPh sb="6" eb="8">
      <t>ヨサン</t>
    </rPh>
    <phoneticPr fontId="6"/>
  </si>
  <si>
    <t>AED</t>
    <phoneticPr fontId="43"/>
  </si>
  <si>
    <t>ＡＥＤ講習会</t>
    <rPh sb="3" eb="6">
      <t>コウシュウカイ</t>
    </rPh>
    <phoneticPr fontId="6"/>
  </si>
  <si>
    <t>租税公課</t>
    <rPh sb="0" eb="2">
      <t>ソゼイ</t>
    </rPh>
    <rPh sb="2" eb="4">
      <t>コウカ</t>
    </rPh>
    <phoneticPr fontId="6"/>
  </si>
  <si>
    <t>雑費</t>
    <rPh sb="0" eb="2">
      <t>ザッピ</t>
    </rPh>
    <phoneticPr fontId="6"/>
  </si>
  <si>
    <t>諸会費</t>
    <rPh sb="0" eb="3">
      <t>ショカイヒ</t>
    </rPh>
    <phoneticPr fontId="6"/>
  </si>
  <si>
    <t>月次決算・決算書等作成システム費用・法人関係等</t>
    <rPh sb="0" eb="2">
      <t>ゲツジ</t>
    </rPh>
    <rPh sb="2" eb="4">
      <t>ケッサン</t>
    </rPh>
    <rPh sb="5" eb="7">
      <t>ケッサン</t>
    </rPh>
    <rPh sb="7" eb="8">
      <t>ショ</t>
    </rPh>
    <rPh sb="8" eb="9">
      <t>トウ</t>
    </rPh>
    <rPh sb="9" eb="11">
      <t>サクセイ</t>
    </rPh>
    <rPh sb="15" eb="17">
      <t>ヒヨウ</t>
    </rPh>
    <rPh sb="18" eb="20">
      <t>ホウジン</t>
    </rPh>
    <rPh sb="20" eb="22">
      <t>カンケイ</t>
    </rPh>
    <rPh sb="22" eb="23">
      <t>トウ</t>
    </rPh>
    <phoneticPr fontId="42"/>
  </si>
  <si>
    <t>交通費・備品消耗品費に含む。</t>
    <rPh sb="0" eb="3">
      <t>コウツウヒ</t>
    </rPh>
    <rPh sb="4" eb="6">
      <t>ビヒン</t>
    </rPh>
    <rPh sb="6" eb="9">
      <t>ショウモウヒン</t>
    </rPh>
    <rPh sb="9" eb="10">
      <t>ヒ</t>
    </rPh>
    <rPh sb="11" eb="12">
      <t>フク</t>
    </rPh>
    <phoneticPr fontId="6"/>
  </si>
  <si>
    <t>会議施設等</t>
    <rPh sb="0" eb="2">
      <t>カイギ</t>
    </rPh>
    <rPh sb="2" eb="4">
      <t>シセツ</t>
    </rPh>
    <rPh sb="4" eb="5">
      <t>トウ</t>
    </rPh>
    <phoneticPr fontId="6"/>
  </si>
  <si>
    <t>2021年度実績</t>
    <rPh sb="4" eb="5">
      <t>ネン</t>
    </rPh>
    <rPh sb="5" eb="6">
      <t>ド</t>
    </rPh>
    <rPh sb="6" eb="8">
      <t>ジッセキ</t>
    </rPh>
    <phoneticPr fontId="6"/>
  </si>
  <si>
    <t>2021年度実績、グランド提供数が増。</t>
    <rPh sb="4" eb="6">
      <t>ネンド</t>
    </rPh>
    <rPh sb="6" eb="8">
      <t>ジッセキ</t>
    </rPh>
    <rPh sb="13" eb="15">
      <t>テイキョウ</t>
    </rPh>
    <rPh sb="15" eb="16">
      <t>スウ</t>
    </rPh>
    <rPh sb="17" eb="18">
      <t>ゾウ</t>
    </rPh>
    <phoneticPr fontId="43"/>
  </si>
  <si>
    <t xml:space="preserve">利子・審判員証発行 </t>
    <rPh sb="0" eb="2">
      <t>リシ</t>
    </rPh>
    <rPh sb="3" eb="6">
      <t>シンパンイン</t>
    </rPh>
    <rPh sb="6" eb="7">
      <t>ショウ</t>
    </rPh>
    <rPh sb="7" eb="9">
      <t>ハッコウ</t>
    </rPh>
    <phoneticPr fontId="43"/>
  </si>
  <si>
    <t>県サッカー協会等</t>
    <rPh sb="0" eb="1">
      <t>ケン</t>
    </rPh>
    <rPh sb="5" eb="7">
      <t>キョウカイ</t>
    </rPh>
    <rPh sb="7" eb="8">
      <t>トウ</t>
    </rPh>
    <phoneticPr fontId="6"/>
  </si>
  <si>
    <t>実行委員会　　　２０２２年１０月　２日(日)　　海老名市文化会館　３Ｆ多目的室　１８：３０～</t>
    <rPh sb="0" eb="2">
      <t>ジッコウ</t>
    </rPh>
    <rPh sb="2" eb="4">
      <t>イイン</t>
    </rPh>
    <rPh sb="20" eb="21">
      <t>ニチ</t>
    </rPh>
    <rPh sb="24" eb="27">
      <t>エビナ</t>
    </rPh>
    <rPh sb="27" eb="28">
      <t>シ</t>
    </rPh>
    <rPh sb="28" eb="30">
      <t>ブンカ</t>
    </rPh>
    <rPh sb="30" eb="32">
      <t>カイカン</t>
    </rPh>
    <rPh sb="35" eb="38">
      <t>タモクテキ</t>
    </rPh>
    <rPh sb="38" eb="39">
      <t>シツ</t>
    </rPh>
    <phoneticPr fontId="42"/>
  </si>
  <si>
    <t>競技委員会　　　２０２２年８月　未定</t>
    <rPh sb="0" eb="2">
      <t>キョウギ</t>
    </rPh>
    <rPh sb="2" eb="5">
      <t>イインカイ</t>
    </rPh>
    <rPh sb="12" eb="13">
      <t>ネン</t>
    </rPh>
    <rPh sb="14" eb="15">
      <t>ガツ</t>
    </rPh>
    <rPh sb="16" eb="18">
      <t>ミテイ</t>
    </rPh>
    <phoneticPr fontId="6"/>
  </si>
  <si>
    <t>　　2）予算案について</t>
    <rPh sb="4" eb="6">
      <t>ヨサン</t>
    </rPh>
    <rPh sb="6" eb="7">
      <t>アン</t>
    </rPh>
    <phoneticPr fontId="6"/>
  </si>
  <si>
    <t>　　2）事業報告について</t>
    <rPh sb="4" eb="6">
      <t>ジギョウ</t>
    </rPh>
    <rPh sb="6" eb="8">
      <t>ホウコク</t>
    </rPh>
    <phoneticPr fontId="6"/>
  </si>
  <si>
    <t>　　3）決算について</t>
    <rPh sb="4" eb="6">
      <t>ケッサン</t>
    </rPh>
    <phoneticPr fontId="6"/>
  </si>
  <si>
    <t>2021年度分グランド確保・雨天中止管理ポイント・値引き</t>
    <rPh sb="4" eb="6">
      <t>ネンド</t>
    </rPh>
    <rPh sb="5" eb="6">
      <t>ブン</t>
    </rPh>
    <rPh sb="9" eb="11">
      <t>カクホ</t>
    </rPh>
    <rPh sb="13" eb="15">
      <t>ウテン</t>
    </rPh>
    <rPh sb="15" eb="17">
      <t>チュウシ</t>
    </rPh>
    <rPh sb="17" eb="19">
      <t>カンリ</t>
    </rPh>
    <rPh sb="21" eb="23">
      <t>ガイサン</t>
    </rPh>
    <rPh sb="25" eb="27">
      <t>ネビ</t>
    </rPh>
    <phoneticPr fontId="43"/>
  </si>
  <si>
    <t>ＨＰ維持・印刷費他</t>
    <rPh sb="2" eb="4">
      <t>イジ</t>
    </rPh>
    <rPh sb="5" eb="7">
      <t>インサツ</t>
    </rPh>
    <rPh sb="7" eb="8">
      <t>ヒ</t>
    </rPh>
    <rPh sb="8" eb="9">
      <t>ホカ</t>
    </rPh>
    <phoneticPr fontId="42"/>
  </si>
  <si>
    <t>Ｐ．３／８</t>
    <phoneticPr fontId="43"/>
  </si>
  <si>
    <t>　　       　　　　　　　　２０２１年度　神奈川シニアサッカーリーグ</t>
    <rPh sb="21" eb="23">
      <t>ネンド</t>
    </rPh>
    <rPh sb="24" eb="27">
      <t>カナガワ</t>
    </rPh>
    <phoneticPr fontId="6"/>
  </si>
  <si>
    <t>2020年度決算額</t>
    <rPh sb="4" eb="6">
      <t>ネンド</t>
    </rPh>
    <rPh sb="6" eb="8">
      <t>ケッサン</t>
    </rPh>
    <rPh sb="8" eb="9">
      <t>ガク</t>
    </rPh>
    <phoneticPr fontId="6"/>
  </si>
  <si>
    <t>2020年度予算比較</t>
    <rPh sb="4" eb="6">
      <t>ネンド</t>
    </rPh>
    <rPh sb="6" eb="8">
      <t>ヨサン</t>
    </rPh>
    <rPh sb="8" eb="10">
      <t>ヒカク</t>
    </rPh>
    <phoneticPr fontId="6"/>
  </si>
  <si>
    <t>請求額実績</t>
    <rPh sb="0" eb="2">
      <t>セイキュウ</t>
    </rPh>
    <rPh sb="2" eb="3">
      <t>ガク</t>
    </rPh>
    <rPh sb="3" eb="5">
      <t>ジッセキ</t>
    </rPh>
    <phoneticPr fontId="43"/>
  </si>
  <si>
    <t>＠3000ｘ103ﾁｰﾑ　</t>
    <phoneticPr fontId="6"/>
  </si>
  <si>
    <t>＠6000Ｘ2</t>
    <phoneticPr fontId="6"/>
  </si>
  <si>
    <t>6チーム不参加</t>
    <rPh sb="4" eb="7">
      <t>フサンカ</t>
    </rPh>
    <phoneticPr fontId="42"/>
  </si>
  <si>
    <t>前年キャンセル負担分</t>
    <rPh sb="0" eb="1">
      <t>ゼンネン</t>
    </rPh>
    <rPh sb="6" eb="9">
      <t>フタンブン</t>
    </rPh>
    <phoneticPr fontId="42"/>
  </si>
  <si>
    <t>新年会</t>
    <rPh sb="0" eb="3">
      <t>シンネンカイ</t>
    </rPh>
    <phoneticPr fontId="42"/>
  </si>
  <si>
    <t>講習会キャセル料</t>
    <rPh sb="0" eb="3">
      <t>コウシュウカイ</t>
    </rPh>
    <rPh sb="7" eb="8">
      <t>リョウ</t>
    </rPh>
    <phoneticPr fontId="6"/>
  </si>
  <si>
    <t>審判講習会</t>
    <rPh sb="0" eb="2">
      <t>シンパン</t>
    </rPh>
    <rPh sb="2" eb="5">
      <t>コウシュウカイ</t>
    </rPh>
    <phoneticPr fontId="42"/>
  </si>
  <si>
    <t>還付金</t>
    <rPh sb="0" eb="2">
      <t>カンプキン</t>
    </rPh>
    <phoneticPr fontId="42"/>
  </si>
  <si>
    <t>グランド確保・不使用</t>
    <rPh sb="4" eb="6">
      <t>カクホ</t>
    </rPh>
    <rPh sb="7" eb="10">
      <t>フシヨウ</t>
    </rPh>
    <phoneticPr fontId="42"/>
  </si>
  <si>
    <t>審判員証等発行、利子</t>
    <rPh sb="0" eb="3">
      <t>シンパンイン</t>
    </rPh>
    <rPh sb="3" eb="4">
      <t>ショウ</t>
    </rPh>
    <rPh sb="4" eb="5">
      <t>ナド</t>
    </rPh>
    <rPh sb="5" eb="7">
      <t>ハッコウ</t>
    </rPh>
    <rPh sb="8" eb="10">
      <t>リシ</t>
    </rPh>
    <phoneticPr fontId="42"/>
  </si>
  <si>
    <t>会議費</t>
    <rPh sb="0" eb="3">
      <t>カイギヒ</t>
    </rPh>
    <phoneticPr fontId="6"/>
  </si>
  <si>
    <t>交通費</t>
    <rPh sb="0" eb="3">
      <t>コウツウヒ</t>
    </rPh>
    <phoneticPr fontId="6"/>
  </si>
  <si>
    <t>事務員給与</t>
    <rPh sb="0" eb="2">
      <t>ジム</t>
    </rPh>
    <rPh sb="2" eb="3">
      <t>イン</t>
    </rPh>
    <rPh sb="3" eb="5">
      <t>キュウヨ</t>
    </rPh>
    <phoneticPr fontId="42"/>
  </si>
  <si>
    <t>事務、通信管理費</t>
    <rPh sb="3" eb="5">
      <t>ツウシン</t>
    </rPh>
    <rPh sb="5" eb="8">
      <t>カンリヒ</t>
    </rPh>
    <phoneticPr fontId="6"/>
  </si>
  <si>
    <t>印刷費</t>
    <rPh sb="0" eb="2">
      <t>インサツ</t>
    </rPh>
    <rPh sb="2" eb="3">
      <t>ヒ</t>
    </rPh>
    <phoneticPr fontId="6"/>
  </si>
  <si>
    <t>広報ＨＰ運営費</t>
    <rPh sb="0" eb="2">
      <t>コウホウ</t>
    </rPh>
    <rPh sb="4" eb="7">
      <t>ウンエイヒ</t>
    </rPh>
    <phoneticPr fontId="6"/>
  </si>
  <si>
    <t>用具消耗品費</t>
    <rPh sb="0" eb="2">
      <t>ヨウグ</t>
    </rPh>
    <rPh sb="2" eb="4">
      <t>ショウモウ</t>
    </rPh>
    <rPh sb="4" eb="5">
      <t>ヒン</t>
    </rPh>
    <rPh sb="5" eb="6">
      <t>ヒ</t>
    </rPh>
    <phoneticPr fontId="6"/>
  </si>
  <si>
    <t>AED、テント、事務用品他</t>
    <rPh sb="8" eb="10">
      <t>ジム</t>
    </rPh>
    <rPh sb="10" eb="12">
      <t>ヨウヒン</t>
    </rPh>
    <rPh sb="12" eb="13">
      <t>ホカ</t>
    </rPh>
    <phoneticPr fontId="43"/>
  </si>
  <si>
    <t>審判資料費</t>
    <rPh sb="0" eb="2">
      <t>シンパン</t>
    </rPh>
    <rPh sb="2" eb="4">
      <t>シリョウ</t>
    </rPh>
    <rPh sb="4" eb="5">
      <t>ヒ</t>
    </rPh>
    <phoneticPr fontId="6"/>
  </si>
  <si>
    <t>審判研修費</t>
    <rPh sb="0" eb="2">
      <t>シンパン</t>
    </rPh>
    <rPh sb="2" eb="4">
      <t>ケンシュウ</t>
    </rPh>
    <rPh sb="4" eb="5">
      <t>ヒ</t>
    </rPh>
    <phoneticPr fontId="6"/>
  </si>
  <si>
    <t>渉外費</t>
    <rPh sb="0" eb="2">
      <t>ショウガイ</t>
    </rPh>
    <rPh sb="2" eb="3">
      <t>ヒ</t>
    </rPh>
    <phoneticPr fontId="6"/>
  </si>
  <si>
    <t>慶弔費</t>
    <rPh sb="0" eb="2">
      <t>ケイチョウ</t>
    </rPh>
    <rPh sb="2" eb="3">
      <t>ヒ</t>
    </rPh>
    <phoneticPr fontId="6"/>
  </si>
  <si>
    <t>その他</t>
    <rPh sb="2" eb="3">
      <t>タ</t>
    </rPh>
    <phoneticPr fontId="6"/>
  </si>
  <si>
    <t>大会参加費返金</t>
    <rPh sb="0" eb="2">
      <t>タイカイ</t>
    </rPh>
    <rPh sb="2" eb="5">
      <t>サンカヒ</t>
    </rPh>
    <rPh sb="5" eb="7">
      <t>ヘンキン</t>
    </rPh>
    <phoneticPr fontId="43"/>
  </si>
  <si>
    <t>手数料</t>
    <rPh sb="0" eb="3">
      <t>テスウリョウ</t>
    </rPh>
    <phoneticPr fontId="43"/>
  </si>
  <si>
    <t>銀行振込手数料他</t>
    <rPh sb="0" eb="2">
      <t>ギンコウ</t>
    </rPh>
    <rPh sb="2" eb="4">
      <t>フリコミ</t>
    </rPh>
    <rPh sb="4" eb="7">
      <t>テスウリョウ</t>
    </rPh>
    <rPh sb="7" eb="8">
      <t>ホカ</t>
    </rPh>
    <phoneticPr fontId="42"/>
  </si>
  <si>
    <t>法人化費用</t>
    <rPh sb="0" eb="3">
      <t>ホウジンカ</t>
    </rPh>
    <rPh sb="3" eb="5">
      <t>ヒヨウ</t>
    </rPh>
    <phoneticPr fontId="43"/>
  </si>
  <si>
    <t>登記費用他</t>
    <rPh sb="0" eb="2">
      <t>トウキ</t>
    </rPh>
    <rPh sb="2" eb="4">
      <t>ヒヨウ</t>
    </rPh>
    <rPh sb="4" eb="5">
      <t>ホカ</t>
    </rPh>
    <phoneticPr fontId="42"/>
  </si>
  <si>
    <t>税務申告費用</t>
    <rPh sb="0" eb="2">
      <t>ゼイム</t>
    </rPh>
    <rPh sb="2" eb="4">
      <t>シンコク</t>
    </rPh>
    <rPh sb="4" eb="6">
      <t>ヒヨウ</t>
    </rPh>
    <phoneticPr fontId="6"/>
  </si>
  <si>
    <t>Ｐ．４／８</t>
    <phoneticPr fontId="43"/>
  </si>
  <si>
    <t>（単位　円）</t>
    <rPh sb="1" eb="3">
      <t>タンイ</t>
    </rPh>
    <rPh sb="4" eb="5">
      <t>エン</t>
    </rPh>
    <phoneticPr fontId="6"/>
  </si>
  <si>
    <t>項目</t>
    <rPh sb="0" eb="2">
      <t>コウモク</t>
    </rPh>
    <phoneticPr fontId="6"/>
  </si>
  <si>
    <t>予算</t>
    <rPh sb="0" eb="2">
      <t>ヨサン</t>
    </rPh>
    <phoneticPr fontId="6"/>
  </si>
  <si>
    <t>決算</t>
    <rPh sb="0" eb="2">
      <t>ケッサン</t>
    </rPh>
    <phoneticPr fontId="6"/>
  </si>
  <si>
    <t>備考</t>
    <rPh sb="0" eb="2">
      <t>ビコウ</t>
    </rPh>
    <phoneticPr fontId="6"/>
  </si>
  <si>
    <t xml:space="preserve"> １）収入の部</t>
    <phoneticPr fontId="57"/>
  </si>
  <si>
    <t>　（２）雑収入</t>
    <phoneticPr fontId="6"/>
  </si>
  <si>
    <t>　（３）2020年度基金繰入金</t>
    <phoneticPr fontId="57"/>
  </si>
  <si>
    <t xml:space="preserve"> ２）支出の部</t>
    <phoneticPr fontId="57"/>
  </si>
  <si>
    <t>　（１）一般会計へ</t>
    <rPh sb="4" eb="6">
      <t>イッパン</t>
    </rPh>
    <rPh sb="6" eb="8">
      <t>カイケイ</t>
    </rPh>
    <phoneticPr fontId="6"/>
  </si>
  <si>
    <t>基金合計</t>
    <rPh sb="0" eb="2">
      <t>キキン</t>
    </rPh>
    <rPh sb="2" eb="4">
      <t>ゴウケイ</t>
    </rPh>
    <phoneticPr fontId="6"/>
  </si>
  <si>
    <t>以上の通り報告いたします。</t>
    <rPh sb="0" eb="2">
      <t>イジョウ</t>
    </rPh>
    <rPh sb="3" eb="4">
      <t>トオ</t>
    </rPh>
    <rPh sb="5" eb="7">
      <t>ホウコク</t>
    </rPh>
    <phoneticPr fontId="6"/>
  </si>
  <si>
    <t>　理事会</t>
    <rPh sb="1" eb="4">
      <t>リジカイ</t>
    </rPh>
    <phoneticPr fontId="43"/>
  </si>
  <si>
    <t>代表理事選任（リモート）</t>
    <rPh sb="0" eb="2">
      <t>ダイヒョウ</t>
    </rPh>
    <rPh sb="2" eb="4">
      <t>リジ</t>
    </rPh>
    <rPh sb="4" eb="6">
      <t>センニン</t>
    </rPh>
    <phoneticPr fontId="43"/>
  </si>
  <si>
    <t>綾瀬</t>
    <rPh sb="0" eb="2">
      <t>アヤセ</t>
    </rPh>
    <phoneticPr fontId="43"/>
  </si>
  <si>
    <t>酒匂川</t>
    <rPh sb="0" eb="2">
      <t>サカワ</t>
    </rPh>
    <rPh sb="2" eb="3">
      <t>ガワ</t>
    </rPh>
    <phoneticPr fontId="43"/>
  </si>
  <si>
    <t>中井中央</t>
    <rPh sb="0" eb="2">
      <t>ナカイ</t>
    </rPh>
    <rPh sb="2" eb="4">
      <t>チュウオウ</t>
    </rPh>
    <phoneticPr fontId="43"/>
  </si>
  <si>
    <t>（リモート）</t>
    <phoneticPr fontId="43"/>
  </si>
  <si>
    <t>大根公園</t>
    <rPh sb="0" eb="2">
      <t>オオネ</t>
    </rPh>
    <rPh sb="2" eb="4">
      <t>コウエン</t>
    </rPh>
    <phoneticPr fontId="43"/>
  </si>
  <si>
    <t>柳島</t>
    <rPh sb="0" eb="2">
      <t>ヤナギシマ</t>
    </rPh>
    <phoneticPr fontId="43"/>
  </si>
  <si>
    <t>4/9・16</t>
    <phoneticPr fontId="43"/>
  </si>
  <si>
    <t>馬入</t>
    <rPh sb="0" eb="2">
      <t>バニュウ</t>
    </rPh>
    <phoneticPr fontId="43"/>
  </si>
  <si>
    <t>　新規チームヒヤリング</t>
    <rPh sb="1" eb="3">
      <t>シンキ</t>
    </rPh>
    <phoneticPr fontId="43"/>
  </si>
  <si>
    <t>延期・未定</t>
    <rPh sb="0" eb="2">
      <t>エンキ</t>
    </rPh>
    <rPh sb="3" eb="5">
      <t>ミテイ</t>
    </rPh>
    <phoneticPr fontId="6"/>
  </si>
  <si>
    <t>飯山</t>
    <rPh sb="0" eb="2">
      <t>イイヤマ</t>
    </rPh>
    <phoneticPr fontId="43"/>
  </si>
  <si>
    <t>南足柄</t>
    <rPh sb="0" eb="3">
      <t>ミナミアシガラ</t>
    </rPh>
    <phoneticPr fontId="43"/>
  </si>
  <si>
    <t>≪入替戦≫50・60</t>
    <rPh sb="1" eb="2">
      <t>イ</t>
    </rPh>
    <rPh sb="2" eb="3">
      <t>カ</t>
    </rPh>
    <rPh sb="3" eb="4">
      <t>セン</t>
    </rPh>
    <phoneticPr fontId="6"/>
  </si>
  <si>
    <t>大神Ｅ２</t>
    <rPh sb="0" eb="2">
      <t>オオカミ</t>
    </rPh>
    <phoneticPr fontId="43"/>
  </si>
  <si>
    <t>≪入替戦≫40</t>
    <rPh sb="1" eb="2">
      <t>イ</t>
    </rPh>
    <rPh sb="2" eb="3">
      <t>カ</t>
    </rPh>
    <rPh sb="3" eb="4">
      <t>セン</t>
    </rPh>
    <phoneticPr fontId="6"/>
  </si>
  <si>
    <t>馬入天然</t>
    <rPh sb="0" eb="2">
      <t>バニュウ</t>
    </rPh>
    <rPh sb="2" eb="4">
      <t>テンネン</t>
    </rPh>
    <phoneticPr fontId="43"/>
  </si>
  <si>
    <t>　22年度競技委員</t>
    <rPh sb="5" eb="7">
      <t>キョウギ</t>
    </rPh>
    <rPh sb="7" eb="9">
      <t>イイン</t>
    </rPh>
    <phoneticPr fontId="6"/>
  </si>
  <si>
    <t>大神Ｅ２</t>
    <rPh sb="0" eb="2">
      <t>オオカミエ</t>
    </rPh>
    <phoneticPr fontId="43"/>
  </si>
  <si>
    <t>22年度リーグ運営</t>
    <rPh sb="2" eb="4">
      <t>ネンド</t>
    </rPh>
    <rPh sb="7" eb="9">
      <t>ウンエイ</t>
    </rPh>
    <phoneticPr fontId="6"/>
  </si>
  <si>
    <t>２０２１年度　ＫＳＳＬ　年間事業　　</t>
    <rPh sb="4" eb="6">
      <t>ネンド</t>
    </rPh>
    <rPh sb="12" eb="14">
      <t>ネンカン</t>
    </rPh>
    <rPh sb="14" eb="16">
      <t>ジギョウ</t>
    </rPh>
    <phoneticPr fontId="6"/>
  </si>
  <si>
    <t>　22年度リーグ予算・事業計画</t>
    <rPh sb="3" eb="5">
      <t>ネンド</t>
    </rPh>
    <rPh sb="8" eb="10">
      <t>ヨサン</t>
    </rPh>
    <rPh sb="11" eb="13">
      <t>ジギョウ</t>
    </rPh>
    <rPh sb="13" eb="15">
      <t>ケイカク</t>
    </rPh>
    <phoneticPr fontId="6"/>
  </si>
  <si>
    <t>コロナ関連で中止</t>
    <rPh sb="2" eb="4">
      <t>カンレン</t>
    </rPh>
    <rPh sb="5" eb="7">
      <t>チュウシ</t>
    </rPh>
    <phoneticPr fontId="6"/>
  </si>
  <si>
    <t>議長杯表彰</t>
    <rPh sb="0" eb="2">
      <t>ギチョウ</t>
    </rPh>
    <rPh sb="2" eb="3">
      <t>ハイ</t>
    </rPh>
    <rPh sb="3" eb="5">
      <t>ヒョウショウ</t>
    </rPh>
    <phoneticPr fontId="6"/>
  </si>
  <si>
    <t>中井中央</t>
    <rPh sb="0" eb="2">
      <t>ナカイ</t>
    </rPh>
    <rPh sb="2" eb="4">
      <t>チュウオウ</t>
    </rPh>
    <phoneticPr fontId="6"/>
  </si>
  <si>
    <t>ビッグサーカス</t>
    <phoneticPr fontId="6"/>
  </si>
  <si>
    <t>綾瀬Ｓ公園</t>
    <rPh sb="0" eb="2">
      <t>アヤセ</t>
    </rPh>
    <rPh sb="3" eb="5">
      <t>コウエン</t>
    </rPh>
    <phoneticPr fontId="6"/>
  </si>
  <si>
    <t>酒匂川</t>
    <rPh sb="0" eb="3">
      <t>サカワガワ</t>
    </rPh>
    <phoneticPr fontId="6"/>
  </si>
  <si>
    <t>大根公園</t>
    <rPh sb="0" eb="2">
      <t>オオネ</t>
    </rPh>
    <rPh sb="2" eb="4">
      <t>コウエン</t>
    </rPh>
    <phoneticPr fontId="6"/>
  </si>
  <si>
    <t>柳島</t>
    <rPh sb="0" eb="2">
      <t>ヤナギシマ</t>
    </rPh>
    <phoneticPr fontId="6"/>
  </si>
  <si>
    <t>馬入天然芝</t>
    <rPh sb="0" eb="2">
      <t>バニュウ</t>
    </rPh>
    <rPh sb="2" eb="4">
      <t>テンネン</t>
    </rPh>
    <rPh sb="4" eb="5">
      <t>シバ</t>
    </rPh>
    <phoneticPr fontId="6"/>
  </si>
  <si>
    <t>馬入人工芝</t>
    <rPh sb="0" eb="2">
      <t>バニュウ</t>
    </rPh>
    <rPh sb="2" eb="5">
      <t>ジンコウシバ</t>
    </rPh>
    <phoneticPr fontId="6"/>
  </si>
  <si>
    <t>馬入人工芝</t>
    <rPh sb="0" eb="5">
      <t>バニュウジンコウシバ</t>
    </rPh>
    <phoneticPr fontId="6"/>
  </si>
  <si>
    <t>10回</t>
    <rPh sb="2" eb="3">
      <t>カイ</t>
    </rPh>
    <phoneticPr fontId="6"/>
  </si>
  <si>
    <t>海老名市文化会館</t>
    <rPh sb="0" eb="3">
      <t>エビナ</t>
    </rPh>
    <rPh sb="3" eb="4">
      <t>シ</t>
    </rPh>
    <rPh sb="4" eb="6">
      <t>ブンカ</t>
    </rPh>
    <rPh sb="6" eb="8">
      <t>カイカン</t>
    </rPh>
    <phoneticPr fontId="42"/>
  </si>
  <si>
    <t>於；藤沢商工会館ミナパーク</t>
    <rPh sb="0" eb="1">
      <t>オ</t>
    </rPh>
    <rPh sb="2" eb="4">
      <t>フジサワ</t>
    </rPh>
    <rPh sb="4" eb="6">
      <t>ショウコウ</t>
    </rPh>
    <rPh sb="6" eb="8">
      <t>カイカン</t>
    </rPh>
    <phoneticPr fontId="6"/>
  </si>
  <si>
    <t>藤沢商工会館ミナパーク</t>
    <rPh sb="0" eb="2">
      <t>フジサワ</t>
    </rPh>
    <rPh sb="2" eb="4">
      <t>ショウコウ</t>
    </rPh>
    <rPh sb="4" eb="6">
      <t>カイカン</t>
    </rPh>
    <phoneticPr fontId="42"/>
  </si>
  <si>
    <t>12回</t>
    <rPh sb="2" eb="3">
      <t>カイ</t>
    </rPh>
    <phoneticPr fontId="6"/>
  </si>
  <si>
    <t>8回</t>
    <rPh sb="1" eb="2">
      <t>カイ</t>
    </rPh>
    <phoneticPr fontId="6"/>
  </si>
  <si>
    <t>2021年度予算案</t>
    <rPh sb="4" eb="6">
      <t>ネンド</t>
    </rPh>
    <rPh sb="6" eb="8">
      <t>ヨサン</t>
    </rPh>
    <rPh sb="8" eb="9">
      <t>アン</t>
    </rPh>
    <phoneticPr fontId="6"/>
  </si>
  <si>
    <t>2021年度決算額</t>
    <rPh sb="4" eb="6">
      <t>ネンド</t>
    </rPh>
    <rPh sb="6" eb="8">
      <t>ケッサン</t>
    </rPh>
    <rPh sb="8" eb="9">
      <t>ガク</t>
    </rPh>
    <phoneticPr fontId="6"/>
  </si>
  <si>
    <t>　（１）2020年度より繰越金</t>
    <rPh sb="8" eb="10">
      <t>ネンド</t>
    </rPh>
    <rPh sb="12" eb="14">
      <t>クリコシ</t>
    </rPh>
    <phoneticPr fontId="6"/>
  </si>
  <si>
    <t>　2022年度へ繰越し</t>
    <phoneticPr fontId="57"/>
  </si>
  <si>
    <t>利子</t>
    <rPh sb="0" eb="2">
      <t>リシ</t>
    </rPh>
    <phoneticPr fontId="6"/>
  </si>
  <si>
    <t>県議長杯表彰式</t>
    <rPh sb="0" eb="1">
      <t>ケン</t>
    </rPh>
    <rPh sb="1" eb="3">
      <t>ギチョウ</t>
    </rPh>
    <rPh sb="3" eb="4">
      <t>ハイ</t>
    </rPh>
    <rPh sb="4" eb="6">
      <t>ヒョウショウ</t>
    </rPh>
    <rPh sb="6" eb="7">
      <t>シキ</t>
    </rPh>
    <phoneticPr fontId="6"/>
  </si>
  <si>
    <t>AED講習会・諸会費・租税公課他</t>
    <rPh sb="3" eb="6">
      <t>コウシュウカイ</t>
    </rPh>
    <rPh sb="7" eb="10">
      <t>ショカイヒ</t>
    </rPh>
    <rPh sb="11" eb="13">
      <t>ソゼイ</t>
    </rPh>
    <rPh sb="13" eb="15">
      <t>コウカ</t>
    </rPh>
    <rPh sb="15" eb="16">
      <t>ホカ</t>
    </rPh>
    <phoneticPr fontId="6"/>
  </si>
  <si>
    <t>前副会長葬儀</t>
    <rPh sb="0" eb="1">
      <t>ゼン</t>
    </rPh>
    <rPh sb="1" eb="4">
      <t>フクカイチョウ</t>
    </rPh>
    <rPh sb="4" eb="6">
      <t>ソウギ</t>
    </rPh>
    <phoneticPr fontId="6"/>
  </si>
  <si>
    <t>リーグ運営費に含む</t>
    <rPh sb="3" eb="6">
      <t>ウンエイヒ</t>
    </rPh>
    <rPh sb="7" eb="8">
      <t>フク</t>
    </rPh>
    <phoneticPr fontId="6"/>
  </si>
  <si>
    <t>県サッカー協会年会費</t>
    <rPh sb="0" eb="1">
      <t>ケン</t>
    </rPh>
    <rPh sb="5" eb="7">
      <t>キョウカイ</t>
    </rPh>
    <rPh sb="7" eb="10">
      <t>ネンカイヒ</t>
    </rPh>
    <phoneticPr fontId="6"/>
  </si>
  <si>
    <t>更新＝中止　新規＝138名</t>
    <rPh sb="0" eb="2">
      <t>コウシン</t>
    </rPh>
    <rPh sb="3" eb="5">
      <t>チュウシ</t>
    </rPh>
    <rPh sb="6" eb="8">
      <t>シンキ</t>
    </rPh>
    <rPh sb="12" eb="13">
      <t>メイ</t>
    </rPh>
    <phoneticPr fontId="6"/>
  </si>
  <si>
    <t>3チーム加盟</t>
    <rPh sb="4" eb="6">
      <t>カメイ</t>
    </rPh>
    <phoneticPr fontId="6"/>
  </si>
  <si>
    <t>＠12,000ｘ103ﾁｰﾑ</t>
    <phoneticPr fontId="6"/>
  </si>
  <si>
    <t>＠500ｘ2,481名　　　　</t>
    <rPh sb="10" eb="11">
      <t>メイ</t>
    </rPh>
    <phoneticPr fontId="6"/>
  </si>
  <si>
    <t>＠500ｘ326名（2020年度分）</t>
    <rPh sb="8" eb="9">
      <t>メイ</t>
    </rPh>
    <rPh sb="14" eb="16">
      <t>ネンド</t>
    </rPh>
    <rPh sb="16" eb="17">
      <t>ブン</t>
    </rPh>
    <phoneticPr fontId="6"/>
  </si>
  <si>
    <t>509試合　</t>
    <rPh sb="3" eb="5">
      <t>シアイ</t>
    </rPh>
    <phoneticPr fontId="6"/>
  </si>
  <si>
    <t>581試合　</t>
    <rPh sb="3" eb="5">
      <t>シアイ</t>
    </rPh>
    <phoneticPr fontId="6"/>
  </si>
  <si>
    <t>＠500ｘ2,656名　　　　</t>
    <rPh sb="10" eb="11">
      <t>メイ</t>
    </rPh>
    <phoneticPr fontId="6"/>
  </si>
  <si>
    <t>監査の結果、上記の通り相違なきことを認めます。</t>
    <rPh sb="0" eb="2">
      <t>カンサ</t>
    </rPh>
    <rPh sb="3" eb="5">
      <t>ケッカ</t>
    </rPh>
    <rPh sb="6" eb="8">
      <t>ジョウキ</t>
    </rPh>
    <rPh sb="9" eb="10">
      <t>トオ</t>
    </rPh>
    <rPh sb="11" eb="13">
      <t>ソウイ</t>
    </rPh>
    <rPh sb="18" eb="19">
      <t>ミト</t>
    </rPh>
    <phoneticPr fontId="6"/>
  </si>
  <si>
    <t>一般社団法人　神奈川シニアサッカーリーグ　財務理事</t>
    <rPh sb="0" eb="2">
      <t>イッパン</t>
    </rPh>
    <rPh sb="2" eb="4">
      <t>シャダン</t>
    </rPh>
    <rPh sb="4" eb="6">
      <t>ホウジン</t>
    </rPh>
    <rPh sb="7" eb="10">
      <t>カナガワ</t>
    </rPh>
    <rPh sb="21" eb="23">
      <t>ザイム</t>
    </rPh>
    <rPh sb="23" eb="25">
      <t>リジ</t>
    </rPh>
    <phoneticPr fontId="6"/>
  </si>
  <si>
    <t>一般社団法人　神奈川シニアサッカーリーグ　監事</t>
    <rPh sb="0" eb="2">
      <t>イッパン</t>
    </rPh>
    <rPh sb="2" eb="4">
      <t>シャダン</t>
    </rPh>
    <rPh sb="4" eb="6">
      <t>ホウジン</t>
    </rPh>
    <rPh sb="7" eb="10">
      <t>カナガワ</t>
    </rPh>
    <rPh sb="21" eb="23">
      <t>カンジ</t>
    </rPh>
    <phoneticPr fontId="6"/>
  </si>
  <si>
    <t>西海　忠良</t>
    <rPh sb="0" eb="2">
      <t>ニシウミ</t>
    </rPh>
    <rPh sb="3" eb="5">
      <t>タダヨシ</t>
    </rPh>
    <phoneticPr fontId="6"/>
  </si>
  <si>
    <t xml:space="preserve">笠原　徹  </t>
    <rPh sb="0" eb="2">
      <t>カサハラ</t>
    </rPh>
    <rPh sb="3" eb="4">
      <t>トオル</t>
    </rPh>
    <phoneticPr fontId="6"/>
  </si>
  <si>
    <t>監事</t>
    <rPh sb="0" eb="2">
      <t>カンジ</t>
    </rPh>
    <phoneticPr fontId="6"/>
  </si>
  <si>
    <t>Ｐ．7／8</t>
    <phoneticPr fontId="6"/>
  </si>
  <si>
    <t>Ｐ．5／8</t>
    <phoneticPr fontId="43"/>
  </si>
  <si>
    <t>Ｐ．6／8</t>
    <phoneticPr fontId="43"/>
  </si>
  <si>
    <t>Ｐ．2／8</t>
    <phoneticPr fontId="43"/>
  </si>
  <si>
    <t>Ｐ．1／8</t>
    <phoneticPr fontId="6"/>
  </si>
  <si>
    <t>　　3）役員について</t>
    <rPh sb="4" eb="6">
      <t>ヤクイン</t>
    </rPh>
    <phoneticPr fontId="6"/>
  </si>
  <si>
    <t>実行委員会　　　２０２２年　６月１２日(日)　　海老名市文化会館　３Ｆ多目的室　１８：３０～</t>
    <rPh sb="0" eb="2">
      <t>ジッコウ</t>
    </rPh>
    <rPh sb="2" eb="4">
      <t>イイン</t>
    </rPh>
    <rPh sb="20" eb="21">
      <t>ニチ</t>
    </rPh>
    <rPh sb="24" eb="27">
      <t>エビナ</t>
    </rPh>
    <rPh sb="27" eb="28">
      <t>シ</t>
    </rPh>
    <rPh sb="28" eb="30">
      <t>ブンカ</t>
    </rPh>
    <rPh sb="30" eb="32">
      <t>カイカン</t>
    </rPh>
    <rPh sb="35" eb="38">
      <t>タモクテキ</t>
    </rPh>
    <rPh sb="38" eb="39">
      <t>シツ</t>
    </rPh>
    <phoneticPr fontId="42"/>
  </si>
  <si>
    <t>実行委員会　　　２０２２年１１月　５日(土)　　　海老名市文化会館　３Ｆ多目的室　１８：３０～</t>
    <rPh sb="0" eb="2">
      <t>ジッコウ</t>
    </rPh>
    <rPh sb="2" eb="4">
      <t>イイン</t>
    </rPh>
    <rPh sb="18" eb="19">
      <t>ニチ</t>
    </rPh>
    <rPh sb="20" eb="21">
      <t>ツチ</t>
    </rPh>
    <rPh sb="25" eb="28">
      <t>エビナ</t>
    </rPh>
    <rPh sb="28" eb="29">
      <t>シ</t>
    </rPh>
    <rPh sb="29" eb="31">
      <t>ブンカ</t>
    </rPh>
    <rPh sb="31" eb="33">
      <t>カイカン</t>
    </rPh>
    <rPh sb="36" eb="39">
      <t>タモクテキ</t>
    </rPh>
    <rPh sb="39" eb="40">
      <t>シツ</t>
    </rPh>
    <phoneticPr fontId="42"/>
  </si>
  <si>
    <t>印</t>
    <rPh sb="0" eb="1">
      <t>イン</t>
    </rPh>
    <phoneticPr fontId="6"/>
  </si>
  <si>
    <t>藤田　哲</t>
    <phoneticPr fontId="42"/>
  </si>
  <si>
    <t>40-3.4担当</t>
    <rPh sb="6" eb="8">
      <t>タントウ</t>
    </rPh>
    <phoneticPr fontId="6"/>
  </si>
  <si>
    <t>理事・幹事13名×＠12.000</t>
    <rPh sb="0" eb="2">
      <t>リジ</t>
    </rPh>
    <rPh sb="3" eb="5">
      <t>カンジ</t>
    </rPh>
    <rPh sb="7" eb="8">
      <t>メイ</t>
    </rPh>
    <phoneticPr fontId="42"/>
  </si>
  <si>
    <r>
      <t>自　　　２０２１年４月　</t>
    </r>
    <r>
      <rPr>
        <sz val="11"/>
        <rFont val="ＭＳ Ｐゴシック"/>
        <family val="3"/>
        <charset val="128"/>
      </rPr>
      <t>1日</t>
    </r>
    <rPh sb="0" eb="1">
      <t>ジ</t>
    </rPh>
    <rPh sb="8" eb="9">
      <t>ネン</t>
    </rPh>
    <rPh sb="10" eb="11">
      <t>ツキ</t>
    </rPh>
    <rPh sb="13" eb="14">
      <t>ニチ</t>
    </rPh>
    <phoneticPr fontId="6"/>
  </si>
  <si>
    <t>至　　　２０２２年３月３１日</t>
    <rPh sb="0" eb="1">
      <t>イタル</t>
    </rPh>
    <rPh sb="8" eb="9">
      <t>ネン</t>
    </rPh>
    <rPh sb="10" eb="11">
      <t>ガツ</t>
    </rPh>
    <rPh sb="13" eb="14">
      <t>ニチ</t>
    </rPh>
    <phoneticPr fontId="6"/>
  </si>
  <si>
    <t>ＨＰリニューアル・維持費・印刷費</t>
    <rPh sb="9" eb="12">
      <t>イジヒ</t>
    </rPh>
    <rPh sb="13" eb="16">
      <t>インサツヒ</t>
    </rPh>
    <phoneticPr fontId="42"/>
  </si>
  <si>
    <t>実行委員会　　　２０２２年　９月　３日(土)　　海老名市文化会館　３Ｆ多目的室　１８：３０～</t>
    <rPh sb="0" eb="2">
      <t>ジッコウ</t>
    </rPh>
    <rPh sb="2" eb="4">
      <t>イイン</t>
    </rPh>
    <rPh sb="20" eb="21">
      <t>ツチ</t>
    </rPh>
    <rPh sb="24" eb="27">
      <t>エビナ</t>
    </rPh>
    <rPh sb="27" eb="28">
      <t>シ</t>
    </rPh>
    <rPh sb="28" eb="30">
      <t>ブンカ</t>
    </rPh>
    <rPh sb="30" eb="32">
      <t>カイカン</t>
    </rPh>
    <rPh sb="35" eb="38">
      <t>タモクテキ</t>
    </rPh>
    <rPh sb="38" eb="39">
      <t>シツ</t>
    </rPh>
    <phoneticPr fontId="42"/>
  </si>
  <si>
    <t>伊通　元康</t>
    <rPh sb="0" eb="2">
      <t>イツウ</t>
    </rPh>
    <rPh sb="3" eb="5">
      <t>モトヤス</t>
    </rPh>
    <phoneticPr fontId="6"/>
  </si>
  <si>
    <t>２０２２年度「第１回実行委員会」資料</t>
    <rPh sb="7" eb="8">
      <t>ダイ</t>
    </rPh>
    <rPh sb="9" eb="10">
      <t>カイ</t>
    </rPh>
    <rPh sb="10" eb="12">
      <t>ジッコウ</t>
    </rPh>
    <rPh sb="12" eb="15">
      <t>イインカイ</t>
    </rPh>
    <phoneticPr fontId="6"/>
  </si>
  <si>
    <t>場所　：　海老名市文化会館　３Ｆ多目的室</t>
    <rPh sb="0" eb="2">
      <t>バショ</t>
    </rPh>
    <rPh sb="5" eb="9">
      <t>エビナシ</t>
    </rPh>
    <rPh sb="9" eb="11">
      <t>ブンカ</t>
    </rPh>
    <rPh sb="11" eb="13">
      <t>カイカン</t>
    </rPh>
    <rPh sb="16" eb="20">
      <t>タモクテキシツ</t>
    </rPh>
    <phoneticPr fontId="6"/>
  </si>
  <si>
    <t>優勝カップ・レプリカ・表彰状</t>
    <rPh sb="0" eb="2">
      <t>ユウショウ</t>
    </rPh>
    <rPh sb="11" eb="14">
      <t>ヒョウショウジョウ</t>
    </rPh>
    <phoneticPr fontId="6"/>
  </si>
  <si>
    <t>３．　その他連絡事項</t>
    <rPh sb="5" eb="6">
      <t>タ</t>
    </rPh>
    <rPh sb="6" eb="8">
      <t>レンラク</t>
    </rPh>
    <rPh sb="8" eb="10">
      <t>ジコウ</t>
    </rPh>
    <phoneticPr fontId="6"/>
  </si>
  <si>
    <r>
      <t>　　</t>
    </r>
    <r>
      <rPr>
        <sz val="11"/>
        <rFont val="ＭＳ Ｐゴシック"/>
        <family val="3"/>
        <charset val="128"/>
      </rPr>
      <t>1）６０雀１部の５月２８日試合の扱いについて</t>
    </r>
    <rPh sb="6" eb="7">
      <t>スズメ</t>
    </rPh>
    <rPh sb="8" eb="9">
      <t>ブ</t>
    </rPh>
    <rPh sb="11" eb="12">
      <t>ガツ</t>
    </rPh>
    <rPh sb="14" eb="15">
      <t>ニチ</t>
    </rPh>
    <rPh sb="15" eb="17">
      <t>シアイ</t>
    </rPh>
    <rPh sb="18" eb="19">
      <t>アツカ</t>
    </rPh>
    <phoneticPr fontId="6"/>
  </si>
  <si>
    <t>　　2）ＡＥＤの使用取り扱いについて</t>
    <rPh sb="8" eb="10">
      <t>シヨウ</t>
    </rPh>
    <rPh sb="10" eb="11">
      <t>ト</t>
    </rPh>
    <rPh sb="12" eb="13">
      <t>アツカ</t>
    </rPh>
    <phoneticPr fontId="6"/>
  </si>
  <si>
    <t>　　3）コロナ対応について</t>
    <rPh sb="7" eb="9">
      <t>タイオウ</t>
    </rPh>
    <phoneticPr fontId="6"/>
  </si>
  <si>
    <t>４．　リーグ部会</t>
    <rPh sb="6" eb="8">
      <t>ブカイ</t>
    </rPh>
    <phoneticPr fontId="6"/>
  </si>
  <si>
    <t>総務委員（広報・財務）</t>
    <rPh sb="0" eb="2">
      <t>ソウム</t>
    </rPh>
    <rPh sb="2" eb="4">
      <t>イイン</t>
    </rPh>
    <rPh sb="5" eb="7">
      <t>コウホウ</t>
    </rPh>
    <rPh sb="8" eb="10">
      <t>ザイム</t>
    </rPh>
    <phoneticPr fontId="6"/>
  </si>
  <si>
    <t>２０２２年度　役員</t>
    <rPh sb="4" eb="6">
      <t>ネンド</t>
    </rPh>
    <rPh sb="7" eb="9">
      <t>ヤクイン</t>
    </rPh>
    <phoneticPr fontId="6"/>
  </si>
  <si>
    <t>会長・審判理事・委員長</t>
    <rPh sb="0" eb="2">
      <t>カイチョウ</t>
    </rPh>
    <rPh sb="3" eb="5">
      <t>シンパン</t>
    </rPh>
    <rPh sb="5" eb="7">
      <t>リジ</t>
    </rPh>
    <rPh sb="8" eb="11">
      <t>イインチョウ</t>
    </rPh>
    <phoneticPr fontId="6"/>
  </si>
  <si>
    <t>副会長・競技理事・委員長　</t>
    <rPh sb="0" eb="3">
      <t>フクカイチョウ</t>
    </rPh>
    <rPh sb="4" eb="6">
      <t>キョウギ</t>
    </rPh>
    <rPh sb="6" eb="8">
      <t>リジ</t>
    </rPh>
    <rPh sb="9" eb="12">
      <t>イインチョウ</t>
    </rPh>
    <phoneticPr fontId="6"/>
  </si>
  <si>
    <t>監事</t>
    <rPh sb="0" eb="2">
      <t>カンジ</t>
    </rPh>
    <phoneticPr fontId="42"/>
  </si>
  <si>
    <t>P.8/8</t>
    <phoneticPr fontId="6"/>
  </si>
  <si>
    <t>横山　渉</t>
    <phoneticPr fontId="6"/>
  </si>
  <si>
    <t>熊谷　晋</t>
    <phoneticPr fontId="42"/>
  </si>
  <si>
    <t>チーム名</t>
    <rPh sb="3" eb="4">
      <t>メイ</t>
    </rPh>
    <phoneticPr fontId="6"/>
  </si>
  <si>
    <t>ＴＦＣ</t>
    <phoneticPr fontId="6"/>
  </si>
  <si>
    <t>鎌倉４０</t>
    <rPh sb="0" eb="2">
      <t>カマクラ</t>
    </rPh>
    <phoneticPr fontId="6"/>
  </si>
  <si>
    <t>多摩４０</t>
    <rPh sb="0" eb="2">
      <t>タマ</t>
    </rPh>
    <phoneticPr fontId="6"/>
  </si>
  <si>
    <t>横浜シニア</t>
    <rPh sb="0" eb="2">
      <t>ヨコハマ</t>
    </rPh>
    <phoneticPr fontId="6"/>
  </si>
  <si>
    <t>緑ヶ丘</t>
    <rPh sb="0" eb="3">
      <t>ミドリガオカ</t>
    </rPh>
    <phoneticPr fontId="6"/>
  </si>
  <si>
    <t>厚木４０</t>
    <rPh sb="0" eb="2">
      <t>アツギ</t>
    </rPh>
    <phoneticPr fontId="6"/>
  </si>
  <si>
    <t>秦野４０</t>
    <rPh sb="0" eb="2">
      <t>ハダノ</t>
    </rPh>
    <phoneticPr fontId="6"/>
  </si>
  <si>
    <t>オフサイド</t>
    <phoneticPr fontId="6"/>
  </si>
  <si>
    <t>大和４０</t>
    <rPh sb="0" eb="2">
      <t>ヤマト</t>
    </rPh>
    <phoneticPr fontId="6"/>
  </si>
  <si>
    <t>中沢４０</t>
    <rPh sb="0" eb="2">
      <t>ナカザワ</t>
    </rPh>
    <phoneticPr fontId="6"/>
  </si>
  <si>
    <t>茅ヶ崎４０</t>
    <rPh sb="0" eb="3">
      <t>チガサキ</t>
    </rPh>
    <phoneticPr fontId="6"/>
  </si>
  <si>
    <t>南足柄４０</t>
    <rPh sb="0" eb="3">
      <t>ミナミアシガラ</t>
    </rPh>
    <phoneticPr fontId="6"/>
  </si>
  <si>
    <t>駒寄シニア</t>
    <rPh sb="0" eb="2">
      <t>コマヨセ</t>
    </rPh>
    <phoneticPr fontId="6"/>
  </si>
  <si>
    <t>平塚６５４０</t>
    <rPh sb="0" eb="2">
      <t>ヒラツカ</t>
    </rPh>
    <phoneticPr fontId="6"/>
  </si>
  <si>
    <t>アトレチコ</t>
    <phoneticPr fontId="6"/>
  </si>
  <si>
    <t>かながわレク</t>
    <phoneticPr fontId="6"/>
  </si>
  <si>
    <t>ウイットＧＭ</t>
    <phoneticPr fontId="6"/>
  </si>
  <si>
    <t>秦野５０</t>
    <rPh sb="0" eb="2">
      <t>ハダノ</t>
    </rPh>
    <phoneticPr fontId="6"/>
  </si>
  <si>
    <t>松浪５０</t>
    <rPh sb="0" eb="2">
      <t>マツナミ</t>
    </rPh>
    <phoneticPr fontId="6"/>
  </si>
  <si>
    <t>綾瀬５０</t>
    <rPh sb="0" eb="2">
      <t>アヤセ</t>
    </rPh>
    <phoneticPr fontId="6"/>
  </si>
  <si>
    <t>湘南５０</t>
    <rPh sb="0" eb="2">
      <t>ショウナン</t>
    </rPh>
    <phoneticPr fontId="6"/>
  </si>
  <si>
    <t>明星５０</t>
    <rPh sb="0" eb="2">
      <t>ミョウジョウ</t>
    </rPh>
    <phoneticPr fontId="6"/>
  </si>
  <si>
    <t>秦野６０</t>
    <rPh sb="0" eb="2">
      <t>ハダノ</t>
    </rPh>
    <phoneticPr fontId="6"/>
  </si>
  <si>
    <t>トーラス</t>
    <phoneticPr fontId="6"/>
  </si>
  <si>
    <t>朋友</t>
    <rPh sb="0" eb="2">
      <t>ホウユウ</t>
    </rPh>
    <phoneticPr fontId="6"/>
  </si>
  <si>
    <t>茅ヶ崎</t>
    <rPh sb="0" eb="3">
      <t>チガサキ</t>
    </rPh>
    <phoneticPr fontId="6"/>
  </si>
  <si>
    <t>ウエスト</t>
    <phoneticPr fontId="6"/>
  </si>
  <si>
    <t>日時　：　２０２２年６月１２日（日）１９：００～</t>
    <rPh sb="0" eb="2">
      <t>ニチジ</t>
    </rPh>
    <rPh sb="9" eb="10">
      <t>ネン</t>
    </rPh>
    <rPh sb="11" eb="12">
      <t>ガツ</t>
    </rPh>
    <rPh sb="14" eb="15">
      <t>ニチ</t>
    </rPh>
    <rPh sb="16" eb="17">
      <t>ニチ</t>
    </rPh>
    <phoneticPr fontId="6"/>
  </si>
  <si>
    <t>　　3）その他</t>
    <rPh sb="6" eb="7">
      <t>タ</t>
    </rPh>
    <phoneticPr fontId="6"/>
  </si>
  <si>
    <r>
      <t>　</t>
    </r>
    <r>
      <rPr>
        <u val="double"/>
        <sz val="16"/>
        <rFont val="ＭＳ Ｐゴシック"/>
        <family val="3"/>
        <charset val="128"/>
      </rPr>
      <t>　一　般　会　計　決　算　</t>
    </r>
    <r>
      <rPr>
        <sz val="16"/>
        <rFont val="ＭＳ Ｐゴシック"/>
        <family val="3"/>
        <charset val="128"/>
      </rPr>
      <t>　</t>
    </r>
    <rPh sb="10" eb="11">
      <t>ケツ</t>
    </rPh>
    <rPh sb="12" eb="13">
      <t>サン</t>
    </rPh>
    <phoneticPr fontId="6"/>
  </si>
  <si>
    <t>2021年度（一社）神奈川シニアリーグ基金会計決算</t>
    <rPh sb="7" eb="8">
      <t>イチ</t>
    </rPh>
    <rPh sb="8" eb="9">
      <t>シャ</t>
    </rPh>
    <rPh sb="10" eb="13">
      <t>カナガワ</t>
    </rPh>
    <phoneticPr fontId="6"/>
  </si>
  <si>
    <r>
      <t>　</t>
    </r>
    <r>
      <rPr>
        <u val="double"/>
        <sz val="16"/>
        <rFont val="ＭＳ Ｐゴシック"/>
        <family val="3"/>
        <charset val="128"/>
      </rPr>
      <t>　一　般　会　計　予　算　書　</t>
    </r>
    <r>
      <rPr>
        <sz val="16"/>
        <rFont val="ＭＳ Ｐゴシック"/>
        <family val="3"/>
        <charset val="128"/>
      </rPr>
      <t>　</t>
    </r>
    <rPh sb="10" eb="11">
      <t>ヨ</t>
    </rPh>
    <phoneticPr fontId="6"/>
  </si>
  <si>
    <t>50-2.3</t>
    <phoneticPr fontId="6"/>
  </si>
  <si>
    <t>大神</t>
    <rPh sb="0" eb="2">
      <t>オオカミ</t>
    </rPh>
    <phoneticPr fontId="6"/>
  </si>
  <si>
    <t>下川入</t>
    <rPh sb="0" eb="3">
      <t>シモカワイリ</t>
    </rPh>
    <phoneticPr fontId="6"/>
  </si>
  <si>
    <t>伊勢原</t>
    <rPh sb="0" eb="3">
      <t>イセハラ</t>
    </rPh>
    <phoneticPr fontId="6"/>
  </si>
  <si>
    <t>綾瀬ＳＣ</t>
    <rPh sb="0" eb="2">
      <t>アヤセ</t>
    </rPh>
    <phoneticPr fontId="6"/>
  </si>
  <si>
    <t>酒匂川</t>
    <rPh sb="0" eb="3">
      <t>サカワガワ</t>
    </rPh>
    <phoneticPr fontId="6"/>
  </si>
  <si>
    <r>
      <t>◆</t>
    </r>
    <r>
      <rPr>
        <sz val="10"/>
        <rFont val="ＭＳ Ｐゴシック"/>
        <family val="3"/>
        <charset val="128"/>
      </rPr>
      <t>審判実技指導研修会（後期）</t>
    </r>
    <rPh sb="1" eb="3">
      <t>シンパン</t>
    </rPh>
    <rPh sb="3" eb="5">
      <t>ジツギ</t>
    </rPh>
    <rPh sb="11" eb="13">
      <t>コウキ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</si>
</sst>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;@"/>
    <numFmt numFmtId="177" formatCode="#,##0;&quot;△ &quot;#,##0"/>
    <numFmt numFmtId="178" formatCode="0_);[Red]\(0\)"/>
    <numFmt numFmtId="179" formatCode="#,##0_ "/>
    <numFmt numFmtId="180" formatCode="#,##0\ \ "/>
  </numFmts>
  <fonts count="6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Tahoma"/>
      <family val="2"/>
    </font>
    <font>
      <b/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Tahoma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7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/>
    <xf numFmtId="0" fontId="5" fillId="0" borderId="0"/>
    <xf numFmtId="0" fontId="38" fillId="0" borderId="0">
      <alignment vertical="center"/>
    </xf>
    <xf numFmtId="0" fontId="24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" fillId="0" borderId="0">
      <alignment vertical="center"/>
    </xf>
  </cellStyleXfs>
  <cellXfs count="627">
    <xf numFmtId="0" fontId="0" fillId="0" borderId="0" xfId="0">
      <alignment vertical="center"/>
    </xf>
    <xf numFmtId="0" fontId="0" fillId="0" borderId="0" xfId="0" applyBorder="1">
      <alignment vertical="center"/>
    </xf>
    <xf numFmtId="0" fontId="25" fillId="0" borderId="0" xfId="0" applyFont="1" applyAlignment="1">
      <alignment vertical="center"/>
    </xf>
    <xf numFmtId="0" fontId="29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20" fontId="0" fillId="0" borderId="0" xfId="0" applyNumberFormat="1">
      <alignment vertical="center"/>
    </xf>
    <xf numFmtId="3" fontId="27" fillId="0" borderId="0" xfId="44" quotePrefix="1" applyNumberFormat="1" applyFont="1" applyAlignment="1">
      <alignment horizontal="left" vertical="center"/>
    </xf>
    <xf numFmtId="0" fontId="5" fillId="0" borderId="0" xfId="44">
      <alignment vertical="center"/>
    </xf>
    <xf numFmtId="0" fontId="5" fillId="0" borderId="0" xfId="44" applyAlignment="1">
      <alignment horizontal="center" vertical="center"/>
    </xf>
    <xf numFmtId="0" fontId="33" fillId="0" borderId="0" xfId="44" applyFont="1">
      <alignment vertical="center"/>
    </xf>
    <xf numFmtId="0" fontId="16" fillId="0" borderId="0" xfId="44" applyFont="1">
      <alignment vertical="center"/>
    </xf>
    <xf numFmtId="0" fontId="5" fillId="24" borderId="18" xfId="44" applyFill="1" applyBorder="1" applyAlignment="1">
      <alignment horizontal="center" vertical="center"/>
    </xf>
    <xf numFmtId="0" fontId="28" fillId="24" borderId="12" xfId="44" applyFont="1" applyFill="1" applyBorder="1" applyAlignment="1">
      <alignment horizontal="center" vertical="center"/>
    </xf>
    <xf numFmtId="0" fontId="28" fillId="24" borderId="11" xfId="44" applyFont="1" applyFill="1" applyBorder="1" applyAlignment="1">
      <alignment horizontal="center" vertical="center"/>
    </xf>
    <xf numFmtId="0" fontId="28" fillId="24" borderId="18" xfId="44" applyFont="1" applyFill="1" applyBorder="1" applyAlignment="1">
      <alignment horizontal="center" vertical="center"/>
    </xf>
    <xf numFmtId="0" fontId="28" fillId="24" borderId="13" xfId="44" applyFont="1" applyFill="1" applyBorder="1" applyAlignment="1">
      <alignment horizontal="center" vertical="center"/>
    </xf>
    <xf numFmtId="0" fontId="28" fillId="24" borderId="0" xfId="44" applyFont="1" applyFill="1" applyBorder="1" applyAlignment="1">
      <alignment horizontal="center" vertical="center"/>
    </xf>
    <xf numFmtId="0" fontId="28" fillId="24" borderId="44" xfId="44" applyFont="1" applyFill="1" applyBorder="1" applyAlignment="1">
      <alignment horizontal="center" vertical="center"/>
    </xf>
    <xf numFmtId="0" fontId="28" fillId="24" borderId="67" xfId="44" applyFont="1" applyFill="1" applyBorder="1" applyAlignment="1">
      <alignment horizontal="center" vertical="center"/>
    </xf>
    <xf numFmtId="0" fontId="28" fillId="24" borderId="67" xfId="44" applyFont="1" applyFill="1" applyBorder="1" applyAlignment="1">
      <alignment horizontal="left" vertical="center"/>
    </xf>
    <xf numFmtId="0" fontId="28" fillId="24" borderId="68" xfId="44" applyFont="1" applyFill="1" applyBorder="1" applyAlignment="1">
      <alignment horizontal="center" vertical="center"/>
    </xf>
    <xf numFmtId="0" fontId="28" fillId="24" borderId="41" xfId="44" applyFont="1" applyFill="1" applyBorder="1" applyAlignment="1">
      <alignment horizontal="center" vertical="center"/>
    </xf>
    <xf numFmtId="3" fontId="5" fillId="0" borderId="0" xfId="44" applyNumberFormat="1">
      <alignment vertical="center"/>
    </xf>
    <xf numFmtId="0" fontId="28" fillId="0" borderId="18" xfId="44" applyFont="1" applyBorder="1" applyAlignment="1">
      <alignment horizontal="center" vertical="center"/>
    </xf>
    <xf numFmtId="0" fontId="28" fillId="0" borderId="11" xfId="44" applyFont="1" applyBorder="1" applyAlignment="1">
      <alignment horizontal="center" vertical="center"/>
    </xf>
    <xf numFmtId="0" fontId="28" fillId="24" borderId="14" xfId="44" applyFont="1" applyFill="1" applyBorder="1">
      <alignment vertical="center"/>
    </xf>
    <xf numFmtId="0" fontId="5" fillId="0" borderId="0" xfId="45">
      <alignment vertical="center"/>
    </xf>
    <xf numFmtId="0" fontId="36" fillId="0" borderId="70" xfId="45" applyFont="1" applyBorder="1" applyAlignment="1">
      <alignment horizontal="center" vertical="center"/>
    </xf>
    <xf numFmtId="0" fontId="5" fillId="0" borderId="0" xfId="45" quotePrefix="1" applyAlignment="1">
      <alignment horizontal="center"/>
    </xf>
    <xf numFmtId="0" fontId="28" fillId="0" borderId="72" xfId="45" applyFont="1" applyBorder="1" applyAlignment="1">
      <alignment horizontal="center" vertical="center"/>
    </xf>
    <xf numFmtId="0" fontId="27" fillId="0" borderId="0" xfId="45" applyFont="1" applyAlignment="1">
      <alignment horizontal="center" vertical="center"/>
    </xf>
    <xf numFmtId="0" fontId="5" fillId="0" borderId="29" xfId="45" applyBorder="1">
      <alignment vertical="center"/>
    </xf>
    <xf numFmtId="0" fontId="28" fillId="0" borderId="73" xfId="45" applyFont="1" applyBorder="1" applyAlignment="1">
      <alignment horizontal="center" vertical="center"/>
    </xf>
    <xf numFmtId="0" fontId="28" fillId="0" borderId="21" xfId="45" applyFont="1" applyBorder="1" applyAlignment="1">
      <alignment horizontal="center" vertical="center"/>
    </xf>
    <xf numFmtId="0" fontId="28" fillId="0" borderId="74" xfId="45" applyFont="1" applyBorder="1">
      <alignment vertical="center"/>
    </xf>
    <xf numFmtId="0" fontId="30" fillId="0" borderId="13" xfId="45" applyFont="1" applyBorder="1">
      <alignment vertical="center"/>
    </xf>
    <xf numFmtId="0" fontId="28" fillId="0" borderId="75" xfId="45" applyFont="1" applyBorder="1">
      <alignment vertical="center"/>
    </xf>
    <xf numFmtId="0" fontId="28" fillId="0" borderId="0" xfId="45" applyFont="1">
      <alignment vertical="center"/>
    </xf>
    <xf numFmtId="0" fontId="5" fillId="0" borderId="76" xfId="45" applyBorder="1">
      <alignment vertical="center"/>
    </xf>
    <xf numFmtId="0" fontId="28" fillId="25" borderId="10" xfId="45" applyFont="1" applyFill="1" applyBorder="1" applyAlignment="1">
      <alignment horizontal="left" vertical="center"/>
    </xf>
    <xf numFmtId="0" fontId="28" fillId="24" borderId="0" xfId="45" applyFont="1" applyFill="1" applyAlignment="1">
      <alignment horizontal="left" vertical="center"/>
    </xf>
    <xf numFmtId="0" fontId="30" fillId="0" borderId="0" xfId="45" applyFont="1">
      <alignment vertical="center"/>
    </xf>
    <xf numFmtId="0" fontId="28" fillId="0" borderId="13" xfId="45" applyFont="1" applyBorder="1" applyAlignment="1">
      <alignment horizontal="right" vertical="center"/>
    </xf>
    <xf numFmtId="0" fontId="28" fillId="0" borderId="75" xfId="45" applyFont="1" applyBorder="1" applyAlignment="1">
      <alignment horizontal="left" vertical="center"/>
    </xf>
    <xf numFmtId="0" fontId="27" fillId="0" borderId="72" xfId="45" applyFont="1" applyBorder="1" applyAlignment="1">
      <alignment horizontal="left" vertical="center"/>
    </xf>
    <xf numFmtId="0" fontId="27" fillId="0" borderId="13" xfId="45" applyFont="1" applyBorder="1" applyAlignment="1">
      <alignment horizontal="center" vertical="center"/>
    </xf>
    <xf numFmtId="0" fontId="27" fillId="0" borderId="11" xfId="45" applyFont="1" applyBorder="1" applyAlignment="1">
      <alignment horizontal="center" vertical="center"/>
    </xf>
    <xf numFmtId="0" fontId="27" fillId="0" borderId="78" xfId="45" quotePrefix="1" applyFont="1" applyBorder="1" applyAlignment="1">
      <alignment horizontal="center" vertical="center"/>
    </xf>
    <xf numFmtId="176" fontId="27" fillId="0" borderId="43" xfId="45" quotePrefix="1" applyNumberFormat="1" applyFont="1" applyBorder="1" applyAlignment="1">
      <alignment horizontal="center" vertical="center"/>
    </xf>
    <xf numFmtId="0" fontId="30" fillId="0" borderId="25" xfId="45" applyFont="1" applyBorder="1" applyAlignment="1">
      <alignment horizontal="center" vertical="center"/>
    </xf>
    <xf numFmtId="176" fontId="27" fillId="0" borderId="39" xfId="45" quotePrefix="1" applyNumberFormat="1" applyFont="1" applyBorder="1" applyAlignment="1">
      <alignment horizontal="center" vertical="center"/>
    </xf>
    <xf numFmtId="0" fontId="27" fillId="0" borderId="0" xfId="45" applyFont="1">
      <alignment vertical="center"/>
    </xf>
    <xf numFmtId="0" fontId="27" fillId="0" borderId="13" xfId="45" applyFont="1" applyBorder="1">
      <alignment vertical="center"/>
    </xf>
    <xf numFmtId="0" fontId="28" fillId="0" borderId="79" xfId="45" applyFont="1" applyBorder="1">
      <alignment vertical="center"/>
    </xf>
    <xf numFmtId="0" fontId="27" fillId="0" borderId="11" xfId="45" applyFont="1" applyBorder="1" applyAlignment="1">
      <alignment horizontal="right" vertical="center"/>
    </xf>
    <xf numFmtId="0" fontId="27" fillId="0" borderId="62" xfId="45" quotePrefix="1" applyFont="1" applyBorder="1" applyAlignment="1">
      <alignment horizontal="center" vertical="center"/>
    </xf>
    <xf numFmtId="0" fontId="30" fillId="0" borderId="29" xfId="45" applyFont="1" applyBorder="1" applyAlignment="1">
      <alignment horizontal="center" vertical="center"/>
    </xf>
    <xf numFmtId="0" fontId="30" fillId="0" borderId="79" xfId="45" applyFont="1" applyBorder="1">
      <alignment vertical="center"/>
    </xf>
    <xf numFmtId="0" fontId="5" fillId="0" borderId="75" xfId="45" applyBorder="1">
      <alignment vertical="center"/>
    </xf>
    <xf numFmtId="0" fontId="5" fillId="0" borderId="13" xfId="45" applyBorder="1" applyAlignment="1">
      <alignment horizontal="right" vertical="center"/>
    </xf>
    <xf numFmtId="0" fontId="28" fillId="0" borderId="13" xfId="45" applyFont="1" applyBorder="1">
      <alignment vertical="center"/>
    </xf>
    <xf numFmtId="0" fontId="28" fillId="0" borderId="75" xfId="45" applyFont="1" applyBorder="1" applyAlignment="1">
      <alignment horizontal="center" vertical="center"/>
    </xf>
    <xf numFmtId="0" fontId="28" fillId="0" borderId="11" xfId="45" applyFont="1" applyBorder="1">
      <alignment vertical="center"/>
    </xf>
    <xf numFmtId="0" fontId="30" fillId="0" borderId="75" xfId="45" applyFont="1" applyBorder="1">
      <alignment vertical="center"/>
    </xf>
    <xf numFmtId="0" fontId="30" fillId="0" borderId="13" xfId="45" applyFont="1" applyBorder="1" applyAlignment="1">
      <alignment horizontal="right" vertical="center"/>
    </xf>
    <xf numFmtId="0" fontId="30" fillId="0" borderId="29" xfId="45" quotePrefix="1" applyFont="1" applyBorder="1" applyAlignment="1">
      <alignment horizontal="center" vertical="center"/>
    </xf>
    <xf numFmtId="0" fontId="30" fillId="0" borderId="13" xfId="45" applyFont="1" applyBorder="1" applyAlignment="1">
      <alignment horizontal="center" vertical="center"/>
    </xf>
    <xf numFmtId="0" fontId="27" fillId="0" borderId="13" xfId="45" applyFont="1" applyBorder="1" applyAlignment="1">
      <alignment horizontal="right" vertical="center"/>
    </xf>
    <xf numFmtId="0" fontId="27" fillId="0" borderId="11" xfId="45" applyFont="1" applyBorder="1">
      <alignment vertical="center"/>
    </xf>
    <xf numFmtId="176" fontId="27" fillId="0" borderId="26" xfId="45" quotePrefix="1" applyNumberFormat="1" applyFont="1" applyBorder="1" applyAlignment="1">
      <alignment horizontal="center" vertical="center" wrapText="1"/>
    </xf>
    <xf numFmtId="0" fontId="27" fillId="0" borderId="29" xfId="45" quotePrefix="1" applyFont="1" applyBorder="1" applyAlignment="1">
      <alignment horizontal="center" vertical="center"/>
    </xf>
    <xf numFmtId="0" fontId="5" fillId="0" borderId="26" xfId="45" applyBorder="1">
      <alignment vertical="center"/>
    </xf>
    <xf numFmtId="0" fontId="27" fillId="0" borderId="80" xfId="45" quotePrefix="1" applyFont="1" applyBorder="1" applyAlignment="1">
      <alignment horizontal="center" vertical="center"/>
    </xf>
    <xf numFmtId="176" fontId="27" fillId="0" borderId="30" xfId="45" quotePrefix="1" applyNumberFormat="1" applyFont="1" applyBorder="1" applyAlignment="1">
      <alignment horizontal="center" vertical="center" wrapText="1"/>
    </xf>
    <xf numFmtId="0" fontId="30" fillId="0" borderId="65" xfId="45" applyFont="1" applyBorder="1" applyAlignment="1">
      <alignment horizontal="center" vertical="center"/>
    </xf>
    <xf numFmtId="176" fontId="27" fillId="0" borderId="56" xfId="45" applyNumberFormat="1" applyFont="1" applyBorder="1" applyAlignment="1">
      <alignment horizontal="center" vertical="center"/>
    </xf>
    <xf numFmtId="0" fontId="27" fillId="0" borderId="65" xfId="45" quotePrefix="1" applyFont="1" applyBorder="1" applyAlignment="1">
      <alignment horizontal="center" vertical="center"/>
    </xf>
    <xf numFmtId="0" fontId="28" fillId="25" borderId="11" xfId="45" applyFont="1" applyFill="1" applyBorder="1">
      <alignment vertical="center"/>
    </xf>
    <xf numFmtId="56" fontId="30" fillId="0" borderId="56" xfId="45" applyNumberFormat="1" applyFont="1" applyBorder="1" applyAlignment="1">
      <alignment horizontal="center" vertical="center"/>
    </xf>
    <xf numFmtId="0" fontId="27" fillId="0" borderId="49" xfId="45" applyFont="1" applyBorder="1" applyAlignment="1">
      <alignment horizontal="center" vertical="center"/>
    </xf>
    <xf numFmtId="0" fontId="5" fillId="0" borderId="29" xfId="45" applyBorder="1" applyAlignment="1">
      <alignment vertical="center" textRotation="255"/>
    </xf>
    <xf numFmtId="0" fontId="28" fillId="0" borderId="79" xfId="45" applyFont="1" applyBorder="1" applyAlignment="1">
      <alignment horizontal="right" vertical="center"/>
    </xf>
    <xf numFmtId="0" fontId="5" fillId="0" borderId="0" xfId="45" applyAlignment="1">
      <alignment horizontal="right" vertical="center"/>
    </xf>
    <xf numFmtId="0" fontId="5" fillId="0" borderId="0" xfId="45" applyAlignment="1">
      <alignment horizontal="center" vertical="center"/>
    </xf>
    <xf numFmtId="0" fontId="27" fillId="24" borderId="11" xfId="45" applyFont="1" applyFill="1" applyBorder="1">
      <alignment vertical="center"/>
    </xf>
    <xf numFmtId="0" fontId="27" fillId="0" borderId="25" xfId="45" applyFont="1" applyBorder="1" applyAlignment="1">
      <alignment horizontal="center" vertical="center"/>
    </xf>
    <xf numFmtId="0" fontId="28" fillId="0" borderId="81" xfId="45" applyFont="1" applyBorder="1">
      <alignment vertical="center"/>
    </xf>
    <xf numFmtId="0" fontId="5" fillId="0" borderId="13" xfId="45" applyBorder="1">
      <alignment vertical="center"/>
    </xf>
    <xf numFmtId="0" fontId="27" fillId="0" borderId="29" xfId="45" applyFont="1" applyBorder="1" applyAlignment="1">
      <alignment horizontal="center" vertical="center"/>
    </xf>
    <xf numFmtId="0" fontId="27" fillId="0" borderId="11" xfId="45" applyFont="1" applyBorder="1" applyAlignment="1">
      <alignment horizontal="left" vertical="center"/>
    </xf>
    <xf numFmtId="0" fontId="27" fillId="25" borderId="11" xfId="45" applyFont="1" applyFill="1" applyBorder="1" applyAlignment="1">
      <alignment horizontal="center" vertical="center"/>
    </xf>
    <xf numFmtId="0" fontId="30" fillId="26" borderId="75" xfId="45" applyFont="1" applyFill="1" applyBorder="1" applyAlignment="1">
      <alignment horizontal="center" vertical="center"/>
    </xf>
    <xf numFmtId="176" fontId="27" fillId="0" borderId="26" xfId="45" quotePrefix="1" applyNumberFormat="1" applyFont="1" applyBorder="1" applyAlignment="1">
      <alignment horizontal="center" vertical="center"/>
    </xf>
    <xf numFmtId="0" fontId="30" fillId="0" borderId="13" xfId="45" applyFont="1" applyBorder="1" applyAlignment="1">
      <alignment horizontal="center" vertical="top"/>
    </xf>
    <xf numFmtId="0" fontId="28" fillId="0" borderId="79" xfId="45" applyFont="1" applyBorder="1" applyAlignment="1">
      <alignment horizontal="center" vertical="center"/>
    </xf>
    <xf numFmtId="56" fontId="30" fillId="0" borderId="57" xfId="45" applyNumberFormat="1" applyFont="1" applyBorder="1" applyAlignment="1">
      <alignment horizontal="center" vertical="center"/>
    </xf>
    <xf numFmtId="56" fontId="30" fillId="0" borderId="38" xfId="45" applyNumberFormat="1" applyFont="1" applyBorder="1" applyAlignment="1">
      <alignment horizontal="center" vertical="center"/>
    </xf>
    <xf numFmtId="0" fontId="28" fillId="0" borderId="0" xfId="45" quotePrefix="1" applyFont="1" applyAlignment="1">
      <alignment horizontal="right" vertical="center"/>
    </xf>
    <xf numFmtId="0" fontId="27" fillId="0" borderId="0" xfId="45" applyFont="1" applyAlignment="1">
      <alignment horizontal="left" vertical="center"/>
    </xf>
    <xf numFmtId="0" fontId="28" fillId="0" borderId="29" xfId="45" applyFont="1" applyBorder="1" applyAlignment="1">
      <alignment horizontal="center" vertical="center"/>
    </xf>
    <xf numFmtId="0" fontId="5" fillId="0" borderId="29" xfId="45" applyBorder="1" applyAlignment="1">
      <alignment horizontal="center" vertical="center"/>
    </xf>
    <xf numFmtId="0" fontId="28" fillId="0" borderId="82" xfId="45" applyFont="1" applyBorder="1">
      <alignment vertical="center"/>
    </xf>
    <xf numFmtId="0" fontId="30" fillId="0" borderId="79" xfId="45" applyFont="1" applyBorder="1" applyAlignment="1">
      <alignment horizontal="right" vertical="center"/>
    </xf>
    <xf numFmtId="0" fontId="27" fillId="25" borderId="11" xfId="45" applyFont="1" applyFill="1" applyBorder="1" applyAlignment="1">
      <alignment horizontal="left" vertical="center"/>
    </xf>
    <xf numFmtId="0" fontId="27" fillId="0" borderId="72" xfId="45" applyFont="1" applyBorder="1">
      <alignment vertical="center"/>
    </xf>
    <xf numFmtId="0" fontId="28" fillId="0" borderId="0" xfId="45" applyFont="1" applyAlignment="1">
      <alignment horizontal="center" vertical="center"/>
    </xf>
    <xf numFmtId="0" fontId="39" fillId="0" borderId="75" xfId="45" applyFont="1" applyBorder="1">
      <alignment vertical="center"/>
    </xf>
    <xf numFmtId="0" fontId="39" fillId="0" borderId="0" xfId="45" applyFont="1">
      <alignment vertical="center"/>
    </xf>
    <xf numFmtId="0" fontId="40" fillId="0" borderId="0" xfId="45" applyFont="1">
      <alignment vertical="center"/>
    </xf>
    <xf numFmtId="0" fontId="41" fillId="0" borderId="0" xfId="45" applyFont="1">
      <alignment vertical="center"/>
    </xf>
    <xf numFmtId="0" fontId="27" fillId="24" borderId="0" xfId="45" applyFont="1" applyFill="1" applyAlignment="1">
      <alignment horizontal="left" vertical="center"/>
    </xf>
    <xf numFmtId="0" fontId="28" fillId="0" borderId="83" xfId="45" applyFont="1" applyBorder="1">
      <alignment vertical="center"/>
    </xf>
    <xf numFmtId="0" fontId="28" fillId="0" borderId="84" xfId="45" applyFont="1" applyBorder="1">
      <alignment vertical="center"/>
    </xf>
    <xf numFmtId="0" fontId="30" fillId="0" borderId="85" xfId="45" applyFont="1" applyBorder="1" applyAlignment="1">
      <alignment horizontal="right" vertical="center"/>
    </xf>
    <xf numFmtId="0" fontId="30" fillId="0" borderId="86" xfId="45" applyFont="1" applyBorder="1">
      <alignment vertical="center"/>
    </xf>
    <xf numFmtId="0" fontId="30" fillId="0" borderId="56" xfId="45" applyFont="1" applyBorder="1" applyAlignment="1">
      <alignment horizontal="left" vertical="center"/>
    </xf>
    <xf numFmtId="0" fontId="28" fillId="0" borderId="31" xfId="45" applyFont="1" applyBorder="1">
      <alignment vertical="center"/>
    </xf>
    <xf numFmtId="0" fontId="28" fillId="0" borderId="86" xfId="45" applyFont="1" applyBorder="1">
      <alignment vertical="center"/>
    </xf>
    <xf numFmtId="0" fontId="28" fillId="0" borderId="31" xfId="45" applyFont="1" applyBorder="1" applyAlignment="1">
      <alignment horizontal="center" vertical="center"/>
    </xf>
    <xf numFmtId="0" fontId="28" fillId="0" borderId="86" xfId="45" applyFont="1" applyBorder="1" applyAlignment="1">
      <alignment horizontal="center" vertical="center"/>
    </xf>
    <xf numFmtId="0" fontId="27" fillId="0" borderId="56" xfId="45" applyFont="1" applyBorder="1">
      <alignment vertical="center"/>
    </xf>
    <xf numFmtId="0" fontId="27" fillId="0" borderId="31" xfId="45" applyFont="1" applyBorder="1">
      <alignment vertical="center"/>
    </xf>
    <xf numFmtId="0" fontId="5" fillId="0" borderId="86" xfId="45" applyBorder="1">
      <alignment vertical="center"/>
    </xf>
    <xf numFmtId="0" fontId="5" fillId="0" borderId="31" xfId="45" applyBorder="1">
      <alignment vertical="center"/>
    </xf>
    <xf numFmtId="0" fontId="5" fillId="0" borderId="36" xfId="45" applyBorder="1">
      <alignment vertical="center"/>
    </xf>
    <xf numFmtId="0" fontId="28" fillId="0" borderId="56" xfId="45" applyFont="1" applyBorder="1" applyAlignment="1">
      <alignment horizontal="right" vertical="center"/>
    </xf>
    <xf numFmtId="0" fontId="28" fillId="0" borderId="56" xfId="45" applyFont="1" applyBorder="1" applyAlignment="1">
      <alignment horizontal="center" vertical="center"/>
    </xf>
    <xf numFmtId="0" fontId="28" fillId="0" borderId="65" xfId="45" applyFont="1" applyBorder="1" applyAlignment="1">
      <alignment horizontal="center" vertical="center"/>
    </xf>
    <xf numFmtId="0" fontId="28" fillId="0" borderId="0" xfId="45" applyFont="1" applyAlignment="1">
      <alignment horizontal="right" vertical="center"/>
    </xf>
    <xf numFmtId="0" fontId="28" fillId="0" borderId="13" xfId="45" applyFont="1" applyBorder="1" applyAlignment="1">
      <alignment vertical="center"/>
    </xf>
    <xf numFmtId="0" fontId="5" fillId="0" borderId="14" xfId="44" applyBorder="1">
      <alignment vertical="center"/>
    </xf>
    <xf numFmtId="0" fontId="0" fillId="0" borderId="6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7" fillId="24" borderId="14" xfId="44" applyFont="1" applyFill="1" applyBorder="1">
      <alignment vertical="center"/>
    </xf>
    <xf numFmtId="0" fontId="27" fillId="24" borderId="12" xfId="44" applyFont="1" applyFill="1" applyBorder="1">
      <alignment vertical="center"/>
    </xf>
    <xf numFmtId="0" fontId="27" fillId="24" borderId="14" xfId="44" applyFont="1" applyFill="1" applyBorder="1">
      <alignment vertical="center"/>
    </xf>
    <xf numFmtId="0" fontId="27" fillId="24" borderId="44" xfId="44" applyFont="1" applyFill="1" applyBorder="1">
      <alignment vertical="center"/>
    </xf>
    <xf numFmtId="0" fontId="33" fillId="24" borderId="14" xfId="44" applyFont="1" applyFill="1" applyBorder="1">
      <alignment vertical="center"/>
    </xf>
    <xf numFmtId="0" fontId="33" fillId="24" borderId="98" xfId="44" applyFont="1" applyFill="1" applyBorder="1">
      <alignment vertical="center"/>
    </xf>
    <xf numFmtId="0" fontId="27" fillId="24" borderId="13" xfId="44" applyFont="1" applyFill="1" applyBorder="1">
      <alignment vertical="center"/>
    </xf>
    <xf numFmtId="0" fontId="27" fillId="24" borderId="41" xfId="44" applyFont="1" applyFill="1" applyBorder="1">
      <alignment vertical="center"/>
    </xf>
    <xf numFmtId="0" fontId="27" fillId="24" borderId="0" xfId="44" applyFont="1" applyFill="1">
      <alignment vertical="center"/>
    </xf>
    <xf numFmtId="0" fontId="27" fillId="24" borderId="98" xfId="44" applyFont="1" applyFill="1" applyBorder="1">
      <alignment vertical="center"/>
    </xf>
    <xf numFmtId="0" fontId="40" fillId="24" borderId="98" xfId="44" applyFont="1" applyFill="1" applyBorder="1">
      <alignment vertical="center"/>
    </xf>
    <xf numFmtId="0" fontId="47" fillId="24" borderId="41" xfId="44" applyFont="1" applyFill="1" applyBorder="1">
      <alignment vertical="center"/>
    </xf>
    <xf numFmtId="0" fontId="33" fillId="24" borderId="15" xfId="44" applyFont="1" applyFill="1" applyBorder="1">
      <alignment vertical="center"/>
    </xf>
    <xf numFmtId="0" fontId="27" fillId="24" borderId="15" xfId="44" applyFont="1" applyFill="1" applyBorder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28" fillId="0" borderId="15" xfId="45" applyFont="1" applyBorder="1" applyAlignment="1">
      <alignment horizontal="center" vertical="center"/>
    </xf>
    <xf numFmtId="0" fontId="28" fillId="24" borderId="10" xfId="44" applyFont="1" applyFill="1" applyBorder="1" applyAlignment="1">
      <alignment horizontal="center" vertical="center"/>
    </xf>
    <xf numFmtId="0" fontId="28" fillId="0" borderId="21" xfId="44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9" xfId="0" applyBorder="1">
      <alignment vertical="center"/>
    </xf>
    <xf numFmtId="0" fontId="36" fillId="0" borderId="70" xfId="45" applyFont="1" applyBorder="1">
      <alignment vertical="center"/>
    </xf>
    <xf numFmtId="0" fontId="33" fillId="0" borderId="70" xfId="45" applyFont="1" applyBorder="1">
      <alignment vertical="center"/>
    </xf>
    <xf numFmtId="0" fontId="27" fillId="0" borderId="70" xfId="45" applyFont="1" applyBorder="1">
      <alignment vertical="center"/>
    </xf>
    <xf numFmtId="0" fontId="5" fillId="0" borderId="70" xfId="45" applyBorder="1">
      <alignment vertical="center"/>
    </xf>
    <xf numFmtId="0" fontId="0" fillId="0" borderId="71" xfId="45" applyFont="1" applyBorder="1">
      <alignment vertical="center"/>
    </xf>
    <xf numFmtId="0" fontId="29" fillId="0" borderId="0" xfId="45" applyFont="1" applyAlignment="1">
      <alignment horizontal="center" vertical="center"/>
    </xf>
    <xf numFmtId="0" fontId="28" fillId="0" borderId="76" xfId="45" applyFont="1" applyBorder="1">
      <alignment vertical="center"/>
    </xf>
    <xf numFmtId="0" fontId="27" fillId="0" borderId="77" xfId="45" applyFont="1" applyBorder="1">
      <alignment vertical="center"/>
    </xf>
    <xf numFmtId="0" fontId="28" fillId="26" borderId="14" xfId="45" applyFont="1" applyFill="1" applyBorder="1">
      <alignment vertical="center"/>
    </xf>
    <xf numFmtId="0" fontId="27" fillId="26" borderId="19" xfId="45" applyFont="1" applyFill="1" applyBorder="1">
      <alignment vertical="center"/>
    </xf>
    <xf numFmtId="0" fontId="28" fillId="0" borderId="0" xfId="45" applyFont="1" applyAlignment="1">
      <alignment horizontal="left" vertical="center"/>
    </xf>
    <xf numFmtId="0" fontId="30" fillId="0" borderId="0" xfId="45" applyFont="1" applyAlignment="1">
      <alignment horizontal="left" vertical="center"/>
    </xf>
    <xf numFmtId="0" fontId="27" fillId="0" borderId="0" xfId="45" applyFont="1" applyAlignment="1">
      <alignment horizontal="right" vertical="center"/>
    </xf>
    <xf numFmtId="176" fontId="27" fillId="0" borderId="0" xfId="45" quotePrefix="1" applyNumberFormat="1" applyFont="1" applyAlignment="1">
      <alignment horizontal="center" vertical="center"/>
    </xf>
    <xf numFmtId="176" fontId="27" fillId="0" borderId="0" xfId="45" applyNumberFormat="1" applyFont="1" applyAlignment="1">
      <alignment horizontal="center" vertical="center"/>
    </xf>
    <xf numFmtId="0" fontId="27" fillId="0" borderId="80" xfId="45" applyFont="1" applyBorder="1" applyAlignment="1">
      <alignment horizontal="center" vertical="center"/>
    </xf>
    <xf numFmtId="0" fontId="27" fillId="0" borderId="75" xfId="45" applyFont="1" applyBorder="1">
      <alignment vertical="center"/>
    </xf>
    <xf numFmtId="0" fontId="5" fillId="0" borderId="0" xfId="45" applyAlignment="1">
      <alignment vertical="center" textRotation="180"/>
    </xf>
    <xf numFmtId="0" fontId="28" fillId="0" borderId="11" xfId="45" applyFont="1" applyBorder="1" applyAlignment="1">
      <alignment horizontal="left" vertical="top"/>
    </xf>
    <xf numFmtId="0" fontId="39" fillId="0" borderId="13" xfId="45" applyFont="1" applyBorder="1">
      <alignment vertical="center"/>
    </xf>
    <xf numFmtId="0" fontId="30" fillId="0" borderId="0" xfId="45" applyFont="1" applyAlignment="1">
      <alignment horizontal="center" vertical="top"/>
    </xf>
    <xf numFmtId="0" fontId="27" fillId="0" borderId="55" xfId="45" applyFont="1" applyBorder="1" applyAlignment="1">
      <alignment horizontal="center" vertical="center"/>
    </xf>
    <xf numFmtId="0" fontId="27" fillId="0" borderId="67" xfId="45" applyFont="1" applyBorder="1">
      <alignment vertical="center"/>
    </xf>
    <xf numFmtId="0" fontId="27" fillId="0" borderId="79" xfId="45" applyFont="1" applyBorder="1">
      <alignment vertical="center"/>
    </xf>
    <xf numFmtId="56" fontId="27" fillId="0" borderId="0" xfId="45" applyNumberFormat="1" applyFont="1">
      <alignment vertical="center"/>
    </xf>
    <xf numFmtId="0" fontId="28" fillId="0" borderId="0" xfId="45" quotePrefix="1" applyFont="1" applyAlignment="1">
      <alignment horizontal="center" vertical="center"/>
    </xf>
    <xf numFmtId="56" fontId="5" fillId="0" borderId="0" xfId="45" applyNumberFormat="1">
      <alignment vertical="center"/>
    </xf>
    <xf numFmtId="56" fontId="28" fillId="0" borderId="0" xfId="45" applyNumberFormat="1" applyFont="1">
      <alignment vertical="center"/>
    </xf>
    <xf numFmtId="0" fontId="31" fillId="0" borderId="0" xfId="45" quotePrefix="1" applyFont="1">
      <alignment vertical="center"/>
    </xf>
    <xf numFmtId="0" fontId="30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5" fillId="0" borderId="0" xfId="44" applyAlignment="1">
      <alignment horizontal="right"/>
    </xf>
    <xf numFmtId="0" fontId="28" fillId="0" borderId="0" xfId="44" applyFont="1">
      <alignment vertical="center"/>
    </xf>
    <xf numFmtId="177" fontId="27" fillId="24" borderId="41" xfId="44" applyNumberFormat="1" applyFont="1" applyFill="1" applyBorder="1">
      <alignment vertical="center"/>
    </xf>
    <xf numFmtId="177" fontId="47" fillId="24" borderId="15" xfId="44" applyNumberFormat="1" applyFont="1" applyFill="1" applyBorder="1">
      <alignment vertical="center"/>
    </xf>
    <xf numFmtId="177" fontId="32" fillId="0" borderId="21" xfId="44" applyNumberFormat="1" applyFont="1" applyBorder="1" applyAlignment="1">
      <alignment horizontal="right" vertical="center"/>
    </xf>
    <xf numFmtId="0" fontId="28" fillId="24" borderId="68" xfId="44" applyFont="1" applyFill="1" applyBorder="1">
      <alignment vertical="center"/>
    </xf>
    <xf numFmtId="177" fontId="27" fillId="0" borderId="12" xfId="44" applyNumberFormat="1" applyFont="1" applyBorder="1">
      <alignment vertical="center"/>
    </xf>
    <xf numFmtId="177" fontId="47" fillId="0" borderId="98" xfId="44" applyNumberFormat="1" applyFont="1" applyBorder="1">
      <alignment vertical="center"/>
    </xf>
    <xf numFmtId="177" fontId="28" fillId="0" borderId="14" xfId="44" applyNumberFormat="1" applyFont="1" applyBorder="1">
      <alignment vertical="center"/>
    </xf>
    <xf numFmtId="177" fontId="32" fillId="0" borderId="14" xfId="44" applyNumberFormat="1" applyFont="1" applyBorder="1">
      <alignment vertical="center"/>
    </xf>
    <xf numFmtId="177" fontId="32" fillId="0" borderId="18" xfId="44" applyNumberFormat="1" applyFont="1" applyBorder="1" applyAlignment="1">
      <alignment horizontal="right" vertical="center"/>
    </xf>
    <xf numFmtId="178" fontId="31" fillId="0" borderId="12" xfId="44" applyNumberFormat="1" applyFont="1" applyBorder="1">
      <alignment vertical="center"/>
    </xf>
    <xf numFmtId="178" fontId="31" fillId="0" borderId="14" xfId="44" applyNumberFormat="1" applyFont="1" applyBorder="1">
      <alignment vertical="center"/>
    </xf>
    <xf numFmtId="178" fontId="31" fillId="0" borderId="63" xfId="44" applyNumberFormat="1" applyFont="1" applyBorder="1">
      <alignment vertical="center"/>
    </xf>
    <xf numFmtId="177" fontId="27" fillId="0" borderId="13" xfId="44" applyNumberFormat="1" applyFont="1" applyBorder="1">
      <alignment vertical="center"/>
    </xf>
    <xf numFmtId="177" fontId="33" fillId="0" borderId="0" xfId="44" applyNumberFormat="1" applyFont="1">
      <alignment vertical="center"/>
    </xf>
    <xf numFmtId="177" fontId="28" fillId="0" borderId="99" xfId="44" applyNumberFormat="1" applyFont="1" applyBorder="1">
      <alignment vertical="center"/>
    </xf>
    <xf numFmtId="177" fontId="32" fillId="0" borderId="0" xfId="44" applyNumberFormat="1" applyFont="1">
      <alignment vertical="center"/>
    </xf>
    <xf numFmtId="177" fontId="32" fillId="0" borderId="11" xfId="44" applyNumberFormat="1" applyFont="1" applyBorder="1" applyAlignment="1">
      <alignment horizontal="right" vertical="center"/>
    </xf>
    <xf numFmtId="0" fontId="31" fillId="0" borderId="13" xfId="44" applyFont="1" applyBorder="1" applyAlignment="1">
      <alignment horizontal="left" vertical="center"/>
    </xf>
    <xf numFmtId="0" fontId="31" fillId="0" borderId="0" xfId="44" applyFont="1" applyAlignment="1">
      <alignment horizontal="left" vertical="center"/>
    </xf>
    <xf numFmtId="0" fontId="28" fillId="0" borderId="67" xfId="44" applyFont="1" applyBorder="1">
      <alignment vertical="center"/>
    </xf>
    <xf numFmtId="177" fontId="27" fillId="0" borderId="41" xfId="44" applyNumberFormat="1" applyFont="1" applyBorder="1">
      <alignment vertical="center"/>
    </xf>
    <xf numFmtId="177" fontId="33" fillId="0" borderId="14" xfId="44" applyNumberFormat="1" applyFont="1" applyBorder="1">
      <alignment vertical="center"/>
    </xf>
    <xf numFmtId="177" fontId="28" fillId="0" borderId="97" xfId="44" applyNumberFormat="1" applyFont="1" applyBorder="1">
      <alignment vertical="center"/>
    </xf>
    <xf numFmtId="0" fontId="28" fillId="0" borderId="63" xfId="44" applyFont="1" applyBorder="1">
      <alignment vertical="center"/>
    </xf>
    <xf numFmtId="0" fontId="28" fillId="0" borderId="94" xfId="44" applyFont="1" applyBorder="1">
      <alignment vertical="center"/>
    </xf>
    <xf numFmtId="177" fontId="27" fillId="0" borderId="97" xfId="44" applyNumberFormat="1" applyFont="1" applyBorder="1">
      <alignment vertical="center"/>
    </xf>
    <xf numFmtId="177" fontId="27" fillId="0" borderId="14" xfId="44" applyNumberFormat="1" applyFont="1" applyBorder="1">
      <alignment vertical="center"/>
    </xf>
    <xf numFmtId="177" fontId="33" fillId="0" borderId="15" xfId="44" applyNumberFormat="1" applyFont="1" applyBorder="1">
      <alignment vertical="center"/>
    </xf>
    <xf numFmtId="177" fontId="27" fillId="0" borderId="100" xfId="44" applyNumberFormat="1" applyFont="1" applyBorder="1">
      <alignment vertical="center"/>
    </xf>
    <xf numFmtId="177" fontId="27" fillId="0" borderId="15" xfId="44" applyNumberFormat="1" applyFont="1" applyBorder="1">
      <alignment vertical="center"/>
    </xf>
    <xf numFmtId="177" fontId="32" fillId="0" borderId="41" xfId="44" applyNumberFormat="1" applyFont="1" applyBorder="1" applyAlignment="1">
      <alignment horizontal="right" vertical="center"/>
    </xf>
    <xf numFmtId="0" fontId="31" fillId="0" borderId="41" xfId="44" applyFont="1" applyBorder="1">
      <alignment vertical="center"/>
    </xf>
    <xf numFmtId="0" fontId="31" fillId="0" borderId="15" xfId="44" applyFont="1" applyBorder="1">
      <alignment vertical="center"/>
    </xf>
    <xf numFmtId="0" fontId="28" fillId="0" borderId="68" xfId="44" applyFont="1" applyBorder="1">
      <alignment vertical="center"/>
    </xf>
    <xf numFmtId="0" fontId="27" fillId="0" borderId="39" xfId="44" applyFont="1" applyBorder="1">
      <alignment vertical="center"/>
    </xf>
    <xf numFmtId="0" fontId="32" fillId="24" borderId="0" xfId="44" applyFont="1" applyFill="1">
      <alignment vertical="center"/>
    </xf>
    <xf numFmtId="0" fontId="27" fillId="0" borderId="97" xfId="44" applyFont="1" applyBorder="1">
      <alignment vertical="center"/>
    </xf>
    <xf numFmtId="0" fontId="27" fillId="0" borderId="14" xfId="44" applyFont="1" applyBorder="1">
      <alignment vertical="center"/>
    </xf>
    <xf numFmtId="0" fontId="32" fillId="24" borderId="15" xfId="44" applyFont="1" applyFill="1" applyBorder="1">
      <alignment vertical="center"/>
    </xf>
    <xf numFmtId="0" fontId="28" fillId="24" borderId="41" xfId="44" applyFont="1" applyFill="1" applyBorder="1">
      <alignment vertical="center"/>
    </xf>
    <xf numFmtId="3" fontId="28" fillId="0" borderId="18" xfId="44" applyNumberFormat="1" applyFont="1" applyBorder="1" applyAlignment="1">
      <alignment horizontal="right" vertical="center"/>
    </xf>
    <xf numFmtId="0" fontId="28" fillId="24" borderId="13" xfId="44" applyFont="1" applyFill="1" applyBorder="1">
      <alignment vertical="center"/>
    </xf>
    <xf numFmtId="0" fontId="27" fillId="24" borderId="63" xfId="44" applyFont="1" applyFill="1" applyBorder="1">
      <alignment vertical="center"/>
    </xf>
    <xf numFmtId="0" fontId="27" fillId="0" borderId="99" xfId="44" applyFont="1" applyBorder="1">
      <alignment vertical="center"/>
    </xf>
    <xf numFmtId="0" fontId="27" fillId="0" borderId="0" xfId="44" applyFont="1">
      <alignment vertical="center"/>
    </xf>
    <xf numFmtId="3" fontId="32" fillId="0" borderId="18" xfId="44" applyNumberFormat="1" applyFont="1" applyBorder="1" applyAlignment="1">
      <alignment horizontal="right" vertical="center"/>
    </xf>
    <xf numFmtId="0" fontId="31" fillId="24" borderId="0" xfId="44" applyFont="1" applyFill="1">
      <alignment vertical="center"/>
    </xf>
    <xf numFmtId="3" fontId="32" fillId="0" borderId="18" xfId="44" quotePrefix="1" applyNumberFormat="1" applyFont="1" applyBorder="1">
      <alignment vertical="center"/>
    </xf>
    <xf numFmtId="0" fontId="5" fillId="24" borderId="12" xfId="44" applyFill="1" applyBorder="1">
      <alignment vertical="center"/>
    </xf>
    <xf numFmtId="0" fontId="5" fillId="24" borderId="14" xfId="44" applyFill="1" applyBorder="1">
      <alignment vertical="center"/>
    </xf>
    <xf numFmtId="0" fontId="31" fillId="24" borderId="14" xfId="44" applyFont="1" applyFill="1" applyBorder="1">
      <alignment vertical="center"/>
    </xf>
    <xf numFmtId="0" fontId="27" fillId="0" borderId="100" xfId="44" applyFont="1" applyBorder="1">
      <alignment vertical="center"/>
    </xf>
    <xf numFmtId="0" fontId="28" fillId="24" borderId="13" xfId="44" applyFont="1" applyFill="1" applyBorder="1" applyAlignment="1">
      <alignment horizontal="left" vertical="center"/>
    </xf>
    <xf numFmtId="3" fontId="32" fillId="0" borderId="101" xfId="44" applyNumberFormat="1" applyFont="1" applyBorder="1">
      <alignment vertical="center"/>
    </xf>
    <xf numFmtId="3" fontId="26" fillId="0" borderId="0" xfId="44" applyNumberFormat="1" applyFont="1" applyAlignment="1">
      <alignment horizontal="right" vertical="center"/>
    </xf>
    <xf numFmtId="3" fontId="26" fillId="0" borderId="18" xfId="44" applyNumberFormat="1" applyFont="1" applyBorder="1" applyAlignment="1">
      <alignment horizontal="right" vertical="center"/>
    </xf>
    <xf numFmtId="0" fontId="28" fillId="0" borderId="14" xfId="44" applyFont="1" applyBorder="1">
      <alignment vertical="center"/>
    </xf>
    <xf numFmtId="0" fontId="34" fillId="0" borderId="14" xfId="44" applyFont="1" applyBorder="1">
      <alignment vertical="center"/>
    </xf>
    <xf numFmtId="0" fontId="27" fillId="0" borderId="12" xfId="44" applyFont="1" applyBorder="1">
      <alignment vertical="center"/>
    </xf>
    <xf numFmtId="0" fontId="27" fillId="0" borderId="63" xfId="44" applyFont="1" applyBorder="1">
      <alignment vertical="center"/>
    </xf>
    <xf numFmtId="0" fontId="28" fillId="0" borderId="13" xfId="44" applyFont="1" applyBorder="1">
      <alignment vertical="center"/>
    </xf>
    <xf numFmtId="6" fontId="27" fillId="0" borderId="99" xfId="44" applyNumberFormat="1" applyFont="1" applyBorder="1" applyAlignment="1">
      <alignment horizontal="left" vertical="center"/>
    </xf>
    <xf numFmtId="0" fontId="27" fillId="0" borderId="13" xfId="44" applyFont="1" applyBorder="1">
      <alignment vertical="center"/>
    </xf>
    <xf numFmtId="3" fontId="27" fillId="0" borderId="97" xfId="44" applyNumberFormat="1" applyFont="1" applyBorder="1">
      <alignment vertical="center"/>
    </xf>
    <xf numFmtId="0" fontId="27" fillId="0" borderId="63" xfId="44" applyFont="1" applyBorder="1" applyAlignment="1">
      <alignment horizontal="left" vertical="center"/>
    </xf>
    <xf numFmtId="3" fontId="28" fillId="0" borderId="12" xfId="44" applyNumberFormat="1" applyFont="1" applyBorder="1" applyAlignment="1">
      <alignment horizontal="right" vertical="center"/>
    </xf>
    <xf numFmtId="0" fontId="31" fillId="0" borderId="13" xfId="44" applyFont="1" applyBorder="1">
      <alignment vertical="center"/>
    </xf>
    <xf numFmtId="0" fontId="31" fillId="0" borderId="0" xfId="44" applyFont="1">
      <alignment vertical="center"/>
    </xf>
    <xf numFmtId="0" fontId="27" fillId="0" borderId="97" xfId="44" applyFont="1" applyBorder="1" applyAlignment="1">
      <alignment horizontal="center" vertical="center"/>
    </xf>
    <xf numFmtId="3" fontId="28" fillId="0" borderId="63" xfId="44" applyNumberFormat="1" applyFont="1" applyBorder="1" applyAlignment="1">
      <alignment horizontal="right" vertical="center"/>
    </xf>
    <xf numFmtId="0" fontId="28" fillId="24" borderId="15" xfId="44" applyFont="1" applyFill="1" applyBorder="1">
      <alignment vertical="center"/>
    </xf>
    <xf numFmtId="0" fontId="28" fillId="24" borderId="12" xfId="44" applyFont="1" applyFill="1" applyBorder="1">
      <alignment vertical="center"/>
    </xf>
    <xf numFmtId="0" fontId="28" fillId="24" borderId="63" xfId="44" applyFont="1" applyFill="1" applyBorder="1">
      <alignment vertical="center"/>
    </xf>
    <xf numFmtId="0" fontId="31" fillId="24" borderId="41" xfId="44" applyFont="1" applyFill="1" applyBorder="1">
      <alignment vertical="center"/>
    </xf>
    <xf numFmtId="0" fontId="31" fillId="24" borderId="15" xfId="44" applyFont="1" applyFill="1" applyBorder="1">
      <alignment vertical="center"/>
    </xf>
    <xf numFmtId="0" fontId="26" fillId="24" borderId="15" xfId="44" applyFont="1" applyFill="1" applyBorder="1">
      <alignment vertical="center"/>
    </xf>
    <xf numFmtId="0" fontId="26" fillId="24" borderId="0" xfId="44" applyFont="1" applyFill="1">
      <alignment vertical="center"/>
    </xf>
    <xf numFmtId="0" fontId="5" fillId="0" borderId="67" xfId="44" applyBorder="1">
      <alignment vertical="center"/>
    </xf>
    <xf numFmtId="56" fontId="28" fillId="0" borderId="97" xfId="44" applyNumberFormat="1" applyFont="1" applyBorder="1">
      <alignment vertical="center"/>
    </xf>
    <xf numFmtId="56" fontId="28" fillId="0" borderId="63" xfId="44" applyNumberFormat="1" applyFont="1" applyBorder="1">
      <alignment vertical="center"/>
    </xf>
    <xf numFmtId="3" fontId="32" fillId="0" borderId="18" xfId="44" applyNumberFormat="1" applyFont="1" applyBorder="1">
      <alignment vertical="center"/>
    </xf>
    <xf numFmtId="0" fontId="32" fillId="24" borderId="41" xfId="44" applyFont="1" applyFill="1" applyBorder="1">
      <alignment vertical="center"/>
    </xf>
    <xf numFmtId="0" fontId="32" fillId="0" borderId="63" xfId="44" applyFont="1" applyBorder="1">
      <alignment vertical="center"/>
    </xf>
    <xf numFmtId="3" fontId="32" fillId="0" borderId="14" xfId="44" applyNumberFormat="1" applyFont="1" applyBorder="1">
      <alignment vertical="center"/>
    </xf>
    <xf numFmtId="0" fontId="31" fillId="24" borderId="12" xfId="44" applyFont="1" applyFill="1" applyBorder="1">
      <alignment vertical="center"/>
    </xf>
    <xf numFmtId="0" fontId="27" fillId="0" borderId="14" xfId="44" quotePrefix="1" applyFont="1" applyBorder="1">
      <alignment vertical="center"/>
    </xf>
    <xf numFmtId="0" fontId="31" fillId="24" borderId="12" xfId="44" applyFont="1" applyFill="1" applyBorder="1" applyAlignment="1">
      <alignment horizontal="left" vertical="center"/>
    </xf>
    <xf numFmtId="0" fontId="31" fillId="24" borderId="14" xfId="44" applyFont="1" applyFill="1" applyBorder="1" applyAlignment="1">
      <alignment horizontal="left" vertical="center"/>
    </xf>
    <xf numFmtId="0" fontId="31" fillId="0" borderId="63" xfId="44" applyFont="1" applyBorder="1">
      <alignment vertical="center"/>
    </xf>
    <xf numFmtId="0" fontId="28" fillId="27" borderId="0" xfId="44" applyFont="1" applyFill="1">
      <alignment vertical="center"/>
    </xf>
    <xf numFmtId="3" fontId="26" fillId="0" borderId="11" xfId="44" applyNumberFormat="1" applyFont="1" applyBorder="1" applyAlignment="1">
      <alignment horizontal="right" vertical="center"/>
    </xf>
    <xf numFmtId="0" fontId="32" fillId="24" borderId="13" xfId="44" applyFont="1" applyFill="1" applyBorder="1">
      <alignment vertical="center"/>
    </xf>
    <xf numFmtId="0" fontId="31" fillId="24" borderId="39" xfId="44" applyFont="1" applyFill="1" applyBorder="1">
      <alignment vertical="center"/>
    </xf>
    <xf numFmtId="0" fontId="27" fillId="0" borderId="0" xfId="44" quotePrefix="1" applyFont="1">
      <alignment vertical="center"/>
    </xf>
    <xf numFmtId="0" fontId="31" fillId="0" borderId="94" xfId="44" applyFont="1" applyBorder="1">
      <alignment vertical="center"/>
    </xf>
    <xf numFmtId="3" fontId="32" fillId="0" borderId="21" xfId="44" applyNumberFormat="1" applyFont="1" applyBorder="1">
      <alignment vertical="center"/>
    </xf>
    <xf numFmtId="0" fontId="31" fillId="24" borderId="13" xfId="44" applyFont="1" applyFill="1" applyBorder="1">
      <alignment vertical="center"/>
    </xf>
    <xf numFmtId="0" fontId="31" fillId="0" borderId="67" xfId="44" applyFont="1" applyBorder="1">
      <alignment vertical="center"/>
    </xf>
    <xf numFmtId="0" fontId="28" fillId="0" borderId="97" xfId="44" applyFont="1" applyBorder="1">
      <alignment vertical="center"/>
    </xf>
    <xf numFmtId="0" fontId="39" fillId="0" borderId="63" xfId="44" applyFont="1" applyBorder="1">
      <alignment vertical="center"/>
    </xf>
    <xf numFmtId="0" fontId="27" fillId="24" borderId="18" xfId="44" applyFont="1" applyFill="1" applyBorder="1" applyAlignment="1">
      <alignment horizontal="center" vertical="center"/>
    </xf>
    <xf numFmtId="0" fontId="28" fillId="0" borderId="15" xfId="44" applyFont="1" applyBorder="1" applyAlignment="1">
      <alignment horizontal="center" vertical="center"/>
    </xf>
    <xf numFmtId="0" fontId="28" fillId="0" borderId="15" xfId="44" applyFont="1" applyBorder="1">
      <alignment vertical="center"/>
    </xf>
    <xf numFmtId="0" fontId="25" fillId="0" borderId="15" xfId="44" applyFont="1" applyBorder="1" applyAlignment="1">
      <alignment horizontal="right" vertical="center"/>
    </xf>
    <xf numFmtId="0" fontId="25" fillId="0" borderId="15" xfId="44" applyFont="1" applyBorder="1">
      <alignment vertical="center"/>
    </xf>
    <xf numFmtId="0" fontId="46" fillId="0" borderId="15" xfId="44" applyFont="1" applyBorder="1">
      <alignment vertical="center"/>
    </xf>
    <xf numFmtId="58" fontId="28" fillId="0" borderId="0" xfId="44" applyNumberFormat="1" applyFont="1">
      <alignment vertical="center"/>
    </xf>
    <xf numFmtId="58" fontId="5" fillId="0" borderId="0" xfId="44" applyNumberFormat="1" applyAlignment="1">
      <alignment horizontal="left" vertical="center"/>
    </xf>
    <xf numFmtId="0" fontId="46" fillId="0" borderId="0" xfId="44" applyFont="1">
      <alignment vertical="center"/>
    </xf>
    <xf numFmtId="0" fontId="25" fillId="0" borderId="0" xfId="44" applyFont="1">
      <alignment vertical="center"/>
    </xf>
    <xf numFmtId="0" fontId="29" fillId="0" borderId="0" xfId="44" applyFont="1">
      <alignment vertical="center"/>
    </xf>
    <xf numFmtId="14" fontId="28" fillId="0" borderId="0" xfId="44" quotePrefix="1" applyNumberFormat="1" applyFont="1">
      <alignment vertical="center"/>
    </xf>
    <xf numFmtId="14" fontId="27" fillId="0" borderId="0" xfId="44" applyNumberFormat="1" applyFont="1" applyAlignment="1">
      <alignment vertical="center" wrapText="1"/>
    </xf>
    <xf numFmtId="0" fontId="5" fillId="24" borderId="16" xfId="44" applyFill="1" applyBorder="1" applyAlignment="1">
      <alignment horizontal="center" vertical="center"/>
    </xf>
    <xf numFmtId="0" fontId="5" fillId="24" borderId="17" xfId="44" applyFill="1" applyBorder="1" applyAlignment="1">
      <alignment horizontal="center" vertical="center"/>
    </xf>
    <xf numFmtId="0" fontId="5" fillId="24" borderId="14" xfId="44" applyFill="1" applyBorder="1" applyAlignment="1">
      <alignment horizontal="center" vertical="center"/>
    </xf>
    <xf numFmtId="0" fontId="5" fillId="24" borderId="12" xfId="44" applyFill="1" applyBorder="1" applyAlignment="1">
      <alignment horizontal="center" vertical="center"/>
    </xf>
    <xf numFmtId="0" fontId="5" fillId="24" borderId="19" xfId="44" applyFill="1" applyBorder="1" applyAlignment="1">
      <alignment horizontal="center" vertical="center"/>
    </xf>
    <xf numFmtId="3" fontId="8" fillId="24" borderId="20" xfId="73" applyNumberFormat="1" applyFont="1" applyFill="1" applyBorder="1" applyAlignment="1" applyProtection="1">
      <alignment horizontal="center" vertical="center"/>
    </xf>
    <xf numFmtId="3" fontId="5" fillId="24" borderId="15" xfId="44" applyNumberFormat="1" applyFill="1" applyBorder="1" applyAlignment="1">
      <alignment horizontal="center" vertical="center"/>
    </xf>
    <xf numFmtId="0" fontId="5" fillId="24" borderId="18" xfId="44" quotePrefix="1" applyFill="1" applyBorder="1" applyAlignment="1">
      <alignment horizontal="center" vertical="center"/>
    </xf>
    <xf numFmtId="3" fontId="5" fillId="24" borderId="21" xfId="44" applyNumberFormat="1" applyFill="1" applyBorder="1" applyAlignment="1">
      <alignment horizontal="center" vertical="center"/>
    </xf>
    <xf numFmtId="0" fontId="27" fillId="24" borderId="19" xfId="44" applyFont="1" applyFill="1" applyBorder="1">
      <alignment vertical="center"/>
    </xf>
    <xf numFmtId="0" fontId="5" fillId="24" borderId="22" xfId="44" applyFill="1" applyBorder="1">
      <alignment vertical="center"/>
    </xf>
    <xf numFmtId="0" fontId="5" fillId="24" borderId="23" xfId="44" applyFill="1" applyBorder="1">
      <alignment vertical="center"/>
    </xf>
    <xf numFmtId="3" fontId="5" fillId="24" borderId="17" xfId="44" applyNumberFormat="1" applyFill="1" applyBorder="1">
      <alignment vertical="center"/>
    </xf>
    <xf numFmtId="3" fontId="5" fillId="24" borderId="24" xfId="44" applyNumberFormat="1" applyFill="1" applyBorder="1">
      <alignment vertical="center"/>
    </xf>
    <xf numFmtId="3" fontId="5" fillId="24" borderId="12" xfId="44" applyNumberFormat="1" applyFill="1" applyBorder="1">
      <alignment vertical="center"/>
    </xf>
    <xf numFmtId="3" fontId="5" fillId="24" borderId="18" xfId="44" applyNumberFormat="1" applyFill="1" applyBorder="1">
      <alignment vertical="center"/>
    </xf>
    <xf numFmtId="0" fontId="30" fillId="24" borderId="25" xfId="44" applyFont="1" applyFill="1" applyBorder="1">
      <alignment vertical="center"/>
    </xf>
    <xf numFmtId="0" fontId="5" fillId="24" borderId="26" xfId="44" applyFill="1" applyBorder="1">
      <alignment vertical="center"/>
    </xf>
    <xf numFmtId="0" fontId="5" fillId="24" borderId="13" xfId="44" applyFill="1" applyBorder="1">
      <alignment vertical="center"/>
    </xf>
    <xf numFmtId="0" fontId="5" fillId="24" borderId="27" xfId="44" applyFill="1" applyBorder="1">
      <alignment vertical="center"/>
    </xf>
    <xf numFmtId="0" fontId="30" fillId="24" borderId="12" xfId="44" applyFont="1" applyFill="1" applyBorder="1">
      <alignment vertical="center"/>
    </xf>
    <xf numFmtId="0" fontId="30" fillId="24" borderId="28" xfId="44" applyFont="1" applyFill="1" applyBorder="1">
      <alignment vertical="center"/>
    </xf>
    <xf numFmtId="0" fontId="30" fillId="24" borderId="13" xfId="44" applyFont="1" applyFill="1" applyBorder="1">
      <alignment vertical="center"/>
    </xf>
    <xf numFmtId="3" fontId="30" fillId="24" borderId="18" xfId="44" applyNumberFormat="1" applyFont="1" applyFill="1" applyBorder="1">
      <alignment vertical="center"/>
    </xf>
    <xf numFmtId="0" fontId="5" fillId="24" borderId="23" xfId="44" quotePrefix="1" applyFill="1" applyBorder="1" applyAlignment="1">
      <alignment horizontal="right" vertical="center"/>
    </xf>
    <xf numFmtId="3" fontId="5" fillId="24" borderId="20" xfId="44" applyNumberFormat="1" applyFill="1" applyBorder="1">
      <alignment vertical="center"/>
    </xf>
    <xf numFmtId="0" fontId="28" fillId="24" borderId="30" xfId="44" applyFont="1" applyFill="1" applyBorder="1">
      <alignment vertical="center"/>
    </xf>
    <xf numFmtId="0" fontId="5" fillId="24" borderId="31" xfId="44" applyFill="1" applyBorder="1">
      <alignment vertical="center"/>
    </xf>
    <xf numFmtId="0" fontId="5" fillId="24" borderId="32" xfId="44" applyFill="1" applyBorder="1">
      <alignment vertical="center"/>
    </xf>
    <xf numFmtId="3" fontId="5" fillId="24" borderId="33" xfId="44" applyNumberFormat="1" applyFill="1" applyBorder="1" applyAlignment="1">
      <alignment horizontal="right" vertical="center"/>
    </xf>
    <xf numFmtId="3" fontId="5" fillId="24" borderId="34" xfId="44" applyNumberFormat="1" applyFill="1" applyBorder="1">
      <alignment vertical="center"/>
    </xf>
    <xf numFmtId="3" fontId="5" fillId="24" borderId="35" xfId="44" applyNumberFormat="1" applyFill="1" applyBorder="1">
      <alignment vertical="center"/>
    </xf>
    <xf numFmtId="3" fontId="5" fillId="24" borderId="36" xfId="44" applyNumberFormat="1" applyFill="1" applyBorder="1">
      <alignment vertical="center"/>
    </xf>
    <xf numFmtId="3" fontId="5" fillId="24" borderId="37" xfId="44" applyNumberFormat="1" applyFill="1" applyBorder="1">
      <alignment vertical="center"/>
    </xf>
    <xf numFmtId="3" fontId="26" fillId="24" borderId="33" xfId="44" applyNumberFormat="1" applyFont="1" applyFill="1" applyBorder="1" applyAlignment="1">
      <alignment horizontal="right" vertical="center"/>
    </xf>
    <xf numFmtId="3" fontId="26" fillId="24" borderId="38" xfId="44" applyNumberFormat="1" applyFont="1" applyFill="1" applyBorder="1">
      <alignment vertical="center"/>
    </xf>
    <xf numFmtId="3" fontId="26" fillId="24" borderId="38" xfId="44" applyNumberFormat="1" applyFont="1" applyFill="1" applyBorder="1" applyAlignment="1">
      <alignment horizontal="center" vertical="center"/>
    </xf>
    <xf numFmtId="3" fontId="26" fillId="24" borderId="49" xfId="44" applyNumberFormat="1" applyFont="1" applyFill="1" applyBorder="1" applyAlignment="1">
      <alignment horizontal="center" vertical="center"/>
    </xf>
    <xf numFmtId="0" fontId="5" fillId="24" borderId="0" xfId="44" applyFill="1" applyAlignment="1">
      <alignment horizontal="center" vertical="center"/>
    </xf>
    <xf numFmtId="0" fontId="5" fillId="24" borderId="0" xfId="44" applyFill="1">
      <alignment vertical="center"/>
    </xf>
    <xf numFmtId="0" fontId="28" fillId="24" borderId="0" xfId="44" applyFont="1" applyFill="1">
      <alignment vertical="center"/>
    </xf>
    <xf numFmtId="0" fontId="5" fillId="24" borderId="0" xfId="44" applyFill="1" applyAlignment="1">
      <alignment horizontal="left" vertical="center"/>
    </xf>
    <xf numFmtId="0" fontId="5" fillId="24" borderId="15" xfId="44" applyFill="1" applyBorder="1">
      <alignment vertical="center"/>
    </xf>
    <xf numFmtId="0" fontId="5" fillId="24" borderId="39" xfId="44" applyFill="1" applyBorder="1" applyAlignment="1">
      <alignment horizontal="right" vertical="center"/>
    </xf>
    <xf numFmtId="0" fontId="5" fillId="24" borderId="39" xfId="44" applyFill="1" applyBorder="1">
      <alignment vertical="center"/>
    </xf>
    <xf numFmtId="0" fontId="30" fillId="24" borderId="0" xfId="44" applyFont="1" applyFill="1" applyAlignment="1">
      <alignment horizontal="center"/>
    </xf>
    <xf numFmtId="0" fontId="30" fillId="24" borderId="0" xfId="44" applyFont="1" applyFill="1">
      <alignment vertical="center"/>
    </xf>
    <xf numFmtId="0" fontId="5" fillId="24" borderId="0" xfId="44" applyFill="1" applyAlignment="1">
      <alignment horizontal="right" vertical="center"/>
    </xf>
    <xf numFmtId="0" fontId="5" fillId="24" borderId="40" xfId="44" applyFill="1" applyBorder="1" applyAlignment="1">
      <alignment horizontal="center" vertical="center"/>
    </xf>
    <xf numFmtId="0" fontId="5" fillId="24" borderId="17" xfId="44" applyFill="1" applyBorder="1">
      <alignment vertical="center"/>
    </xf>
    <xf numFmtId="0" fontId="5" fillId="24" borderId="41" xfId="44" applyFill="1" applyBorder="1" applyAlignment="1">
      <alignment horizontal="center" vertical="center"/>
    </xf>
    <xf numFmtId="0" fontId="5" fillId="24" borderId="21" xfId="44" applyFill="1" applyBorder="1" applyAlignment="1">
      <alignment horizontal="center" vertical="center"/>
    </xf>
    <xf numFmtId="0" fontId="27" fillId="24" borderId="42" xfId="44" applyFont="1" applyFill="1" applyBorder="1">
      <alignment vertical="center"/>
    </xf>
    <xf numFmtId="0" fontId="5" fillId="24" borderId="43" xfId="44" applyFill="1" applyBorder="1">
      <alignment vertical="center"/>
    </xf>
    <xf numFmtId="0" fontId="5" fillId="24" borderId="44" xfId="44" applyFill="1" applyBorder="1" applyAlignment="1">
      <alignment horizontal="center" vertical="center"/>
    </xf>
    <xf numFmtId="0" fontId="5" fillId="24" borderId="45" xfId="44" applyFill="1" applyBorder="1">
      <alignment vertical="center"/>
    </xf>
    <xf numFmtId="3" fontId="5" fillId="24" borderId="44" xfId="44" applyNumberFormat="1" applyFill="1" applyBorder="1">
      <alignment vertical="center"/>
    </xf>
    <xf numFmtId="0" fontId="5" fillId="24" borderId="25" xfId="44" applyFill="1" applyBorder="1">
      <alignment vertical="center"/>
    </xf>
    <xf numFmtId="0" fontId="5" fillId="24" borderId="19" xfId="44" applyFill="1" applyBorder="1">
      <alignment vertical="center"/>
    </xf>
    <xf numFmtId="0" fontId="5" fillId="24" borderId="13" xfId="44" applyFill="1" applyBorder="1" applyAlignment="1">
      <alignment horizontal="center" vertical="center"/>
    </xf>
    <xf numFmtId="3" fontId="5" fillId="24" borderId="46" xfId="44" applyNumberFormat="1" applyFill="1" applyBorder="1">
      <alignment vertical="center"/>
    </xf>
    <xf numFmtId="3" fontId="5" fillId="24" borderId="13" xfId="44" applyNumberFormat="1" applyFill="1" applyBorder="1">
      <alignment vertical="center"/>
    </xf>
    <xf numFmtId="0" fontId="5" fillId="0" borderId="47" xfId="44" applyBorder="1">
      <alignment vertical="center"/>
    </xf>
    <xf numFmtId="0" fontId="5" fillId="0" borderId="35" xfId="44" applyBorder="1">
      <alignment vertical="center"/>
    </xf>
    <xf numFmtId="0" fontId="5" fillId="0" borderId="66" xfId="44" applyBorder="1">
      <alignment vertical="center"/>
    </xf>
    <xf numFmtId="3" fontId="5" fillId="0" borderId="33" xfId="44" applyNumberFormat="1" applyBorder="1">
      <alignment vertical="center"/>
    </xf>
    <xf numFmtId="3" fontId="5" fillId="0" borderId="35" xfId="44" applyNumberFormat="1" applyBorder="1">
      <alignment vertical="center"/>
    </xf>
    <xf numFmtId="3" fontId="5" fillId="0" borderId="48" xfId="44" applyNumberFormat="1" applyBorder="1">
      <alignment vertical="center"/>
    </xf>
    <xf numFmtId="3" fontId="5" fillId="24" borderId="48" xfId="44" applyNumberFormat="1" applyFill="1" applyBorder="1">
      <alignment vertical="center"/>
    </xf>
    <xf numFmtId="3" fontId="26" fillId="0" borderId="55" xfId="44" applyNumberFormat="1" applyFont="1" applyBorder="1">
      <alignment vertical="center"/>
    </xf>
    <xf numFmtId="3" fontId="26" fillId="0" borderId="49" xfId="44" applyNumberFormat="1" applyFont="1" applyBorder="1" applyAlignment="1">
      <alignment horizontal="right" vertical="center"/>
    </xf>
    <xf numFmtId="0" fontId="5" fillId="0" borderId="50" xfId="44" applyBorder="1">
      <alignment vertical="center"/>
    </xf>
    <xf numFmtId="0" fontId="5" fillId="0" borderId="51" xfId="44" applyBorder="1" applyAlignment="1">
      <alignment horizontal="center" vertical="center"/>
    </xf>
    <xf numFmtId="0" fontId="5" fillId="0" borderId="17" xfId="44" applyBorder="1" applyAlignment="1">
      <alignment horizontal="center" vertical="center"/>
    </xf>
    <xf numFmtId="0" fontId="5" fillId="0" borderId="18" xfId="44" applyBorder="1" applyAlignment="1">
      <alignment horizontal="center" vertical="center"/>
    </xf>
    <xf numFmtId="0" fontId="5" fillId="0" borderId="19" xfId="44" applyBorder="1" applyAlignment="1">
      <alignment horizontal="center" vertical="center"/>
    </xf>
    <xf numFmtId="0" fontId="5" fillId="0" borderId="20" xfId="44" applyBorder="1" applyAlignment="1">
      <alignment horizontal="center" vertical="center"/>
    </xf>
    <xf numFmtId="0" fontId="5" fillId="0" borderId="18" xfId="44" quotePrefix="1" applyBorder="1" applyAlignment="1">
      <alignment horizontal="center" vertical="center"/>
    </xf>
    <xf numFmtId="0" fontId="5" fillId="0" borderId="21" xfId="44" applyBorder="1" applyAlignment="1">
      <alignment horizontal="center" vertical="center"/>
    </xf>
    <xf numFmtId="0" fontId="27" fillId="0" borderId="42" xfId="44" applyFont="1" applyBorder="1">
      <alignment vertical="center"/>
    </xf>
    <xf numFmtId="0" fontId="5" fillId="0" borderId="43" xfId="44" applyBorder="1">
      <alignment vertical="center"/>
    </xf>
    <xf numFmtId="0" fontId="5" fillId="0" borderId="52" xfId="44" applyBorder="1" applyAlignment="1">
      <alignment horizontal="center" vertical="center"/>
    </xf>
    <xf numFmtId="0" fontId="5" fillId="0" borderId="14" xfId="44" applyBorder="1" applyAlignment="1">
      <alignment horizontal="center" vertical="center"/>
    </xf>
    <xf numFmtId="0" fontId="5" fillId="0" borderId="53" xfId="44" applyBorder="1">
      <alignment vertical="center"/>
    </xf>
    <xf numFmtId="3" fontId="5" fillId="0" borderId="44" xfId="44" applyNumberFormat="1" applyBorder="1">
      <alignment vertical="center"/>
    </xf>
    <xf numFmtId="0" fontId="5" fillId="0" borderId="25" xfId="44" applyBorder="1">
      <alignment vertical="center"/>
    </xf>
    <xf numFmtId="0" fontId="5" fillId="0" borderId="22" xfId="44" applyBorder="1">
      <alignment vertical="center"/>
    </xf>
    <xf numFmtId="0" fontId="5" fillId="0" borderId="17" xfId="44" applyBorder="1">
      <alignment vertical="center"/>
    </xf>
    <xf numFmtId="0" fontId="5" fillId="0" borderId="46" xfId="44" applyBorder="1">
      <alignment vertical="center"/>
    </xf>
    <xf numFmtId="0" fontId="5" fillId="0" borderId="29" xfId="44" applyBorder="1">
      <alignment vertical="center"/>
    </xf>
    <xf numFmtId="0" fontId="5" fillId="0" borderId="54" xfId="44" applyBorder="1" applyAlignment="1">
      <alignment horizontal="center" vertical="center"/>
    </xf>
    <xf numFmtId="0" fontId="5" fillId="0" borderId="33" xfId="44" applyBorder="1">
      <alignment vertical="center"/>
    </xf>
    <xf numFmtId="3" fontId="5" fillId="0" borderId="37" xfId="44" applyNumberFormat="1" applyBorder="1" applyAlignment="1">
      <alignment horizontal="right" vertical="center"/>
    </xf>
    <xf numFmtId="0" fontId="5" fillId="0" borderId="55" xfId="44" applyBorder="1" applyAlignment="1">
      <alignment horizontal="center" vertical="center"/>
    </xf>
    <xf numFmtId="3" fontId="26" fillId="0" borderId="38" xfId="44" applyNumberFormat="1" applyFont="1" applyBorder="1">
      <alignment vertical="center"/>
    </xf>
    <xf numFmtId="3" fontId="26" fillId="0" borderId="38" xfId="44" applyNumberFormat="1" applyFont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8" fillId="0" borderId="0" xfId="44" applyFont="1" applyAlignment="1">
      <alignment horizontal="right" vertical="center"/>
    </xf>
    <xf numFmtId="0" fontId="27" fillId="0" borderId="0" xfId="44" applyFont="1" applyAlignment="1">
      <alignment horizontal="center" vertical="center"/>
    </xf>
    <xf numFmtId="3" fontId="27" fillId="0" borderId="0" xfId="44" applyNumberFormat="1" applyFont="1" applyAlignment="1">
      <alignment horizontal="left" vertical="center"/>
    </xf>
    <xf numFmtId="0" fontId="28" fillId="24" borderId="12" xfId="44" applyFont="1" applyFill="1" applyBorder="1" applyAlignment="1">
      <alignment horizontal="left" vertical="center"/>
    </xf>
    <xf numFmtId="0" fontId="28" fillId="24" borderId="44" xfId="44" applyFont="1" applyFill="1" applyBorder="1" applyAlignment="1">
      <alignment horizontal="left" vertical="center"/>
    </xf>
    <xf numFmtId="0" fontId="28" fillId="24" borderId="18" xfId="44" applyFont="1" applyFill="1" applyBorder="1" applyAlignment="1">
      <alignment horizontal="left" vertical="center"/>
    </xf>
    <xf numFmtId="0" fontId="28" fillId="0" borderId="18" xfId="44" applyFont="1" applyBorder="1" applyAlignment="1">
      <alignment horizontal="left" vertical="center"/>
    </xf>
    <xf numFmtId="0" fontId="28" fillId="24" borderId="0" xfId="44" applyFont="1" applyFill="1" applyAlignment="1">
      <alignment horizontal="center" vertical="center"/>
    </xf>
    <xf numFmtId="0" fontId="28" fillId="24" borderId="0" xfId="44" applyFont="1" applyFill="1" applyAlignment="1">
      <alignment horizontal="left" vertical="center"/>
    </xf>
    <xf numFmtId="0" fontId="48" fillId="27" borderId="21" xfId="44" applyFont="1" applyFill="1" applyBorder="1" applyAlignment="1">
      <alignment horizontal="left" vertical="center"/>
    </xf>
    <xf numFmtId="0" fontId="28" fillId="0" borderId="0" xfId="44" applyFont="1" applyAlignment="1">
      <alignment horizontal="left" vertical="center"/>
    </xf>
    <xf numFmtId="0" fontId="0" fillId="0" borderId="41" xfId="0" applyBorder="1">
      <alignment vertical="center"/>
    </xf>
    <xf numFmtId="0" fontId="51" fillId="0" borderId="18" xfId="0" applyFont="1" applyBorder="1">
      <alignment vertical="center"/>
    </xf>
    <xf numFmtId="0" fontId="52" fillId="0" borderId="18" xfId="56" applyFont="1" applyBorder="1" applyAlignment="1">
      <alignment vertical="center"/>
    </xf>
    <xf numFmtId="0" fontId="49" fillId="0" borderId="18" xfId="0" applyFont="1" applyBorder="1">
      <alignment vertical="center"/>
    </xf>
    <xf numFmtId="0" fontId="48" fillId="0" borderId="18" xfId="56" applyFont="1" applyBorder="1" applyAlignment="1">
      <alignment vertical="center"/>
    </xf>
    <xf numFmtId="0" fontId="48" fillId="0" borderId="18" xfId="0" applyFont="1" applyBorder="1">
      <alignment vertical="center"/>
    </xf>
    <xf numFmtId="0" fontId="48" fillId="0" borderId="103" xfId="0" applyFont="1" applyBorder="1">
      <alignment vertical="center"/>
    </xf>
    <xf numFmtId="0" fontId="52" fillId="0" borderId="21" xfId="56" applyFont="1" applyBorder="1" applyAlignment="1">
      <alignment vertical="center"/>
    </xf>
    <xf numFmtId="0" fontId="49" fillId="0" borderId="10" xfId="0" applyFont="1" applyBorder="1">
      <alignment vertical="center"/>
    </xf>
    <xf numFmtId="0" fontId="51" fillId="0" borderId="21" xfId="0" applyFont="1" applyBorder="1">
      <alignment vertical="center"/>
    </xf>
    <xf numFmtId="0" fontId="30" fillId="24" borderId="18" xfId="44" applyFont="1" applyFill="1" applyBorder="1">
      <alignment vertical="center"/>
    </xf>
    <xf numFmtId="0" fontId="0" fillId="0" borderId="26" xfId="44" applyFont="1" applyBorder="1">
      <alignment vertical="center"/>
    </xf>
    <xf numFmtId="0" fontId="0" fillId="0" borderId="0" xfId="44" applyFont="1">
      <alignment vertical="center"/>
    </xf>
    <xf numFmtId="0" fontId="30" fillId="24" borderId="104" xfId="44" applyFont="1" applyFill="1" applyBorder="1">
      <alignment vertical="center"/>
    </xf>
    <xf numFmtId="0" fontId="30" fillId="24" borderId="105" xfId="44" applyFont="1" applyFill="1" applyBorder="1">
      <alignment vertical="center"/>
    </xf>
    <xf numFmtId="0" fontId="5" fillId="24" borderId="105" xfId="44" applyFill="1" applyBorder="1">
      <alignment vertical="center"/>
    </xf>
    <xf numFmtId="0" fontId="0" fillId="0" borderId="11" xfId="45" applyFont="1" applyBorder="1">
      <alignment vertical="center"/>
    </xf>
    <xf numFmtId="0" fontId="36" fillId="0" borderId="70" xfId="45" applyFont="1" applyBorder="1">
      <alignment vertical="center"/>
    </xf>
    <xf numFmtId="0" fontId="28" fillId="0" borderId="0" xfId="45" applyFont="1" applyAlignment="1">
      <alignment horizontal="left" vertical="center"/>
    </xf>
    <xf numFmtId="0" fontId="27" fillId="0" borderId="0" xfId="45" applyFont="1" applyAlignment="1">
      <alignment horizontal="center" vertical="center"/>
    </xf>
    <xf numFmtId="0" fontId="28" fillId="0" borderId="0" xfId="45" applyFont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29" fillId="0" borderId="0" xfId="45" applyFont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28" fillId="0" borderId="15" xfId="45" applyFont="1" applyBorder="1" applyAlignment="1">
      <alignment horizontal="center" vertical="center"/>
    </xf>
    <xf numFmtId="58" fontId="5" fillId="0" borderId="0" xfId="44" applyNumberFormat="1" applyAlignment="1">
      <alignment horizontal="left" vertical="center"/>
    </xf>
    <xf numFmtId="0" fontId="40" fillId="0" borderId="97" xfId="44" quotePrefix="1" applyFont="1" applyBorder="1">
      <alignment vertical="center"/>
    </xf>
    <xf numFmtId="0" fontId="31" fillId="0" borderId="14" xfId="44" applyFont="1" applyBorder="1">
      <alignment vertical="center"/>
    </xf>
    <xf numFmtId="0" fontId="27" fillId="0" borderId="14" xfId="44" applyFont="1" applyBorder="1" applyAlignment="1">
      <alignment horizontal="center" vertical="center"/>
    </xf>
    <xf numFmtId="0" fontId="27" fillId="0" borderId="97" xfId="44" quotePrefix="1" applyFont="1" applyBorder="1">
      <alignment vertical="center"/>
    </xf>
    <xf numFmtId="3" fontId="26" fillId="0" borderId="21" xfId="44" applyNumberFormat="1" applyFont="1" applyBorder="1" applyAlignment="1">
      <alignment horizontal="right" vertical="center"/>
    </xf>
    <xf numFmtId="0" fontId="27" fillId="0" borderId="0" xfId="44" applyFont="1" applyAlignment="1">
      <alignment horizontal="left" vertical="center"/>
    </xf>
    <xf numFmtId="3" fontId="28" fillId="0" borderId="63" xfId="44" quotePrefix="1" applyNumberFormat="1" applyFont="1" applyBorder="1" applyAlignment="1">
      <alignment horizontal="right" vertical="center"/>
    </xf>
    <xf numFmtId="0" fontId="27" fillId="24" borderId="68" xfId="44" applyFont="1" applyFill="1" applyBorder="1" applyAlignment="1">
      <alignment horizontal="left" vertical="center"/>
    </xf>
    <xf numFmtId="0" fontId="27" fillId="24" borderId="15" xfId="44" applyFont="1" applyFill="1" applyBorder="1" applyAlignment="1">
      <alignment horizontal="left" vertical="center"/>
    </xf>
    <xf numFmtId="0" fontId="27" fillId="24" borderId="41" xfId="44" applyFont="1" applyFill="1" applyBorder="1" applyAlignment="1">
      <alignment horizontal="left" vertical="center"/>
    </xf>
    <xf numFmtId="3" fontId="28" fillId="0" borderId="18" xfId="44" quotePrefix="1" applyNumberFormat="1" applyFont="1" applyBorder="1" applyAlignment="1">
      <alignment horizontal="right" vertical="center"/>
    </xf>
    <xf numFmtId="0" fontId="27" fillId="0" borderId="15" xfId="44" applyFont="1" applyBorder="1">
      <alignment vertical="center"/>
    </xf>
    <xf numFmtId="0" fontId="27" fillId="0" borderId="107" xfId="44" applyFont="1" applyBorder="1">
      <alignment vertical="center"/>
    </xf>
    <xf numFmtId="0" fontId="28" fillId="24" borderId="41" xfId="44" applyFont="1" applyFill="1" applyBorder="1" applyAlignment="1">
      <alignment horizontal="left" vertical="center"/>
    </xf>
    <xf numFmtId="0" fontId="27" fillId="24" borderId="12" xfId="44" applyFont="1" applyFill="1" applyBorder="1" applyAlignment="1">
      <alignment horizontal="left" vertical="center"/>
    </xf>
    <xf numFmtId="0" fontId="28" fillId="0" borderId="12" xfId="44" applyFont="1" applyBorder="1" applyAlignment="1">
      <alignment horizontal="right" vertical="center"/>
    </xf>
    <xf numFmtId="179" fontId="28" fillId="0" borderId="12" xfId="44" applyNumberFormat="1" applyFont="1" applyBorder="1" applyAlignment="1">
      <alignment horizontal="right" vertical="center"/>
    </xf>
    <xf numFmtId="0" fontId="27" fillId="24" borderId="14" xfId="44" applyFont="1" applyFill="1" applyBorder="1" applyAlignment="1">
      <alignment horizontal="left" vertical="center"/>
    </xf>
    <xf numFmtId="179" fontId="32" fillId="0" borderId="12" xfId="44" applyNumberFormat="1" applyFont="1" applyBorder="1">
      <alignment vertical="center"/>
    </xf>
    <xf numFmtId="0" fontId="32" fillId="24" borderId="14" xfId="44" applyFont="1" applyFill="1" applyBorder="1">
      <alignment vertical="center"/>
    </xf>
    <xf numFmtId="0" fontId="27" fillId="24" borderId="39" xfId="44" applyFont="1" applyFill="1" applyBorder="1" applyAlignment="1">
      <alignment horizontal="left" vertical="center"/>
    </xf>
    <xf numFmtId="0" fontId="27" fillId="24" borderId="44" xfId="44" applyFont="1" applyFill="1" applyBorder="1" applyAlignment="1">
      <alignment horizontal="left" vertical="center"/>
    </xf>
    <xf numFmtId="179" fontId="32" fillId="0" borderId="44" xfId="44" applyNumberFormat="1" applyFont="1" applyBorder="1">
      <alignment vertical="center"/>
    </xf>
    <xf numFmtId="3" fontId="32" fillId="0" borderId="44" xfId="44" applyNumberFormat="1" applyFont="1" applyBorder="1" applyAlignment="1">
      <alignment horizontal="right" vertical="center"/>
    </xf>
    <xf numFmtId="0" fontId="27" fillId="0" borderId="106" xfId="44" applyFont="1" applyBorder="1">
      <alignment vertical="center"/>
    </xf>
    <xf numFmtId="0" fontId="33" fillId="24" borderId="39" xfId="44" applyFont="1" applyFill="1" applyBorder="1">
      <alignment vertical="center"/>
    </xf>
    <xf numFmtId="0" fontId="31" fillId="0" borderId="39" xfId="44" applyFont="1" applyBorder="1" applyAlignment="1">
      <alignment horizontal="left" vertical="center"/>
    </xf>
    <xf numFmtId="0" fontId="31" fillId="0" borderId="44" xfId="44" applyFont="1" applyBorder="1" applyAlignment="1">
      <alignment horizontal="left" vertical="center"/>
    </xf>
    <xf numFmtId="177" fontId="32" fillId="0" borderId="10" xfId="44" applyNumberFormat="1" applyFont="1" applyBorder="1" applyAlignment="1">
      <alignment horizontal="right" vertical="center"/>
    </xf>
    <xf numFmtId="177" fontId="27" fillId="0" borderId="39" xfId="44" applyNumberFormat="1" applyFont="1" applyBorder="1">
      <alignment vertical="center"/>
    </xf>
    <xf numFmtId="177" fontId="27" fillId="0" borderId="106" xfId="44" applyNumberFormat="1" applyFont="1" applyBorder="1">
      <alignment vertical="center"/>
    </xf>
    <xf numFmtId="177" fontId="33" fillId="0" borderId="39" xfId="44" applyNumberFormat="1" applyFont="1" applyBorder="1">
      <alignment vertical="center"/>
    </xf>
    <xf numFmtId="177" fontId="27" fillId="0" borderId="44" xfId="44" applyNumberFormat="1" applyFont="1" applyBorder="1">
      <alignment vertical="center"/>
    </xf>
    <xf numFmtId="177" fontId="27" fillId="24" borderId="15" xfId="44" applyNumberFormat="1" applyFont="1" applyFill="1" applyBorder="1">
      <alignment vertical="center"/>
    </xf>
    <xf numFmtId="0" fontId="5" fillId="0" borderId="0" xfId="75">
      <alignment vertical="center"/>
    </xf>
    <xf numFmtId="0" fontId="53" fillId="0" borderId="0" xfId="75" applyFont="1">
      <alignment vertical="center"/>
    </xf>
    <xf numFmtId="0" fontId="5" fillId="0" borderId="0" xfId="75" applyAlignment="1">
      <alignment horizontal="right"/>
    </xf>
    <xf numFmtId="3" fontId="53" fillId="0" borderId="0" xfId="75" applyNumberFormat="1" applyFont="1">
      <alignment vertical="center"/>
    </xf>
    <xf numFmtId="0" fontId="56" fillId="0" borderId="0" xfId="75" applyFont="1">
      <alignment vertical="center"/>
    </xf>
    <xf numFmtId="0" fontId="5" fillId="0" borderId="0" xfId="75" applyAlignment="1">
      <alignment horizontal="right" vertical="center"/>
    </xf>
    <xf numFmtId="0" fontId="26" fillId="0" borderId="38" xfId="75" applyFont="1" applyBorder="1" applyAlignment="1">
      <alignment horizontal="center" vertical="center"/>
    </xf>
    <xf numFmtId="0" fontId="32" fillId="0" borderId="55" xfId="75" applyFont="1" applyBorder="1" applyAlignment="1">
      <alignment horizontal="center" vertical="center"/>
    </xf>
    <xf numFmtId="0" fontId="26" fillId="0" borderId="55" xfId="75" applyFont="1" applyBorder="1" applyAlignment="1">
      <alignment horizontal="center" vertical="center"/>
    </xf>
    <xf numFmtId="0" fontId="26" fillId="0" borderId="49" xfId="75" applyFont="1" applyBorder="1" applyAlignment="1">
      <alignment horizontal="center" vertical="center"/>
    </xf>
    <xf numFmtId="0" fontId="5" fillId="0" borderId="108" xfId="75" applyBorder="1">
      <alignment vertical="center"/>
    </xf>
    <xf numFmtId="180" fontId="53" fillId="0" borderId="108" xfId="52" applyNumberFormat="1" applyFont="1" applyFill="1" applyBorder="1">
      <alignment vertical="center"/>
    </xf>
    <xf numFmtId="0" fontId="53" fillId="0" borderId="108" xfId="75" applyFont="1" applyBorder="1">
      <alignment vertical="center"/>
    </xf>
    <xf numFmtId="0" fontId="5" fillId="0" borderId="109" xfId="75" applyBorder="1">
      <alignment vertical="center"/>
    </xf>
    <xf numFmtId="180" fontId="53" fillId="0" borderId="109" xfId="52" applyNumberFormat="1" applyFont="1" applyFill="1" applyBorder="1">
      <alignment vertical="center"/>
    </xf>
    <xf numFmtId="180" fontId="53" fillId="27" borderId="109" xfId="52" applyNumberFormat="1" applyFont="1" applyFill="1" applyBorder="1">
      <alignment vertical="center"/>
    </xf>
    <xf numFmtId="3" fontId="53" fillId="0" borderId="109" xfId="75" applyNumberFormat="1" applyFont="1" applyBorder="1">
      <alignment vertical="center"/>
    </xf>
    <xf numFmtId="0" fontId="5" fillId="0" borderId="62" xfId="75" applyBorder="1">
      <alignment vertical="center"/>
    </xf>
    <xf numFmtId="38" fontId="53" fillId="0" borderId="62" xfId="52" applyFont="1" applyFill="1" applyBorder="1">
      <alignment vertical="center"/>
    </xf>
    <xf numFmtId="49" fontId="5" fillId="0" borderId="62" xfId="75" applyNumberFormat="1" applyBorder="1">
      <alignment vertical="center"/>
    </xf>
    <xf numFmtId="0" fontId="53" fillId="0" borderId="62" xfId="75" applyFont="1" applyBorder="1">
      <alignment vertical="center"/>
    </xf>
    <xf numFmtId="0" fontId="26" fillId="0" borderId="110" xfId="75" applyFont="1" applyBorder="1" applyAlignment="1">
      <alignment horizontal="center" vertical="center"/>
    </xf>
    <xf numFmtId="180" fontId="58" fillId="0" borderId="110" xfId="52" applyNumberFormat="1" applyFont="1" applyFill="1" applyBorder="1">
      <alignment vertical="center"/>
    </xf>
    <xf numFmtId="0" fontId="5" fillId="0" borderId="110" xfId="75" applyBorder="1">
      <alignment vertical="center"/>
    </xf>
    <xf numFmtId="0" fontId="59" fillId="0" borderId="0" xfId="75" applyFont="1">
      <alignment vertical="center"/>
    </xf>
    <xf numFmtId="0" fontId="59" fillId="0" borderId="0" xfId="75" applyFont="1" applyAlignment="1">
      <alignment horizontal="right" vertical="center"/>
    </xf>
    <xf numFmtId="0" fontId="35" fillId="0" borderId="0" xfId="75" applyFont="1">
      <alignment vertical="center"/>
    </xf>
    <xf numFmtId="0" fontId="30" fillId="0" borderId="75" xfId="45" applyFont="1" applyBorder="1" applyAlignment="1">
      <alignment horizontal="center" vertical="center"/>
    </xf>
    <xf numFmtId="0" fontId="5" fillId="0" borderId="11" xfId="45" applyBorder="1">
      <alignment vertical="center"/>
    </xf>
    <xf numFmtId="0" fontId="59" fillId="0" borderId="0" xfId="75" applyFont="1" applyAlignment="1">
      <alignment horizontal="center" vertical="center"/>
    </xf>
    <xf numFmtId="0" fontId="59" fillId="0" borderId="0" xfId="75" applyFont="1" applyAlignment="1">
      <alignment vertical="center"/>
    </xf>
    <xf numFmtId="0" fontId="60" fillId="0" borderId="0" xfId="75" applyFont="1">
      <alignment vertical="center"/>
    </xf>
    <xf numFmtId="0" fontId="28" fillId="24" borderId="12" xfId="44" applyFont="1" applyFill="1" applyBorder="1" applyAlignment="1">
      <alignment horizontal="center" vertical="center"/>
    </xf>
    <xf numFmtId="0" fontId="28" fillId="24" borderId="44" xfId="44" applyFont="1" applyFill="1" applyBorder="1">
      <alignment vertical="center"/>
    </xf>
    <xf numFmtId="17" fontId="28" fillId="24" borderId="12" xfId="44" quotePrefix="1" applyNumberFormat="1" applyFont="1" applyFill="1" applyBorder="1" applyAlignment="1">
      <alignment horizontal="center" vertical="center"/>
    </xf>
    <xf numFmtId="17" fontId="28" fillId="24" borderId="13" xfId="44" quotePrefix="1" applyNumberFormat="1" applyFont="1" applyFill="1" applyBorder="1" applyAlignment="1">
      <alignment horizontal="center" vertical="center"/>
    </xf>
    <xf numFmtId="17" fontId="28" fillId="24" borderId="10" xfId="44" quotePrefix="1" applyNumberFormat="1" applyFont="1" applyFill="1" applyBorder="1" applyAlignment="1">
      <alignment horizontal="center" vertical="center"/>
    </xf>
    <xf numFmtId="17" fontId="28" fillId="24" borderId="11" xfId="44" quotePrefix="1" applyNumberFormat="1" applyFont="1" applyFill="1" applyBorder="1" applyAlignment="1">
      <alignment horizontal="center" vertical="center"/>
    </xf>
    <xf numFmtId="17" fontId="28" fillId="24" borderId="21" xfId="44" quotePrefix="1" applyNumberFormat="1" applyFont="1" applyFill="1" applyBorder="1" applyAlignment="1">
      <alignment horizontal="center" vertical="center"/>
    </xf>
    <xf numFmtId="17" fontId="28" fillId="24" borderId="18" xfId="44" quotePrefix="1" applyNumberFormat="1" applyFont="1" applyFill="1" applyBorder="1" applyAlignment="1">
      <alignment horizontal="center" vertical="center"/>
    </xf>
    <xf numFmtId="0" fontId="28" fillId="24" borderId="18" xfId="44" quotePrefix="1" applyFont="1" applyFill="1" applyBorder="1" applyAlignment="1">
      <alignment horizontal="center" vertical="center"/>
    </xf>
    <xf numFmtId="0" fontId="0" fillId="0" borderId="18" xfId="44" applyFont="1" applyBorder="1">
      <alignment vertical="center"/>
    </xf>
    <xf numFmtId="0" fontId="28" fillId="0" borderId="18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5" fillId="0" borderId="29" xfId="45" quotePrefix="1" applyBorder="1" applyAlignment="1">
      <alignment horizontal="center" vertical="center" textRotation="180"/>
    </xf>
    <xf numFmtId="0" fontId="27" fillId="26" borderId="94" xfId="45" applyFont="1" applyFill="1" applyBorder="1" applyAlignment="1">
      <alignment horizontal="center" vertical="center" shrinkToFit="1"/>
    </xf>
    <xf numFmtId="0" fontId="27" fillId="26" borderId="39" xfId="45" applyFont="1" applyFill="1" applyBorder="1" applyAlignment="1">
      <alignment horizontal="center" vertical="center" shrinkToFit="1"/>
    </xf>
    <xf numFmtId="0" fontId="27" fillId="26" borderId="25" xfId="45" applyFont="1" applyFill="1" applyBorder="1" applyAlignment="1">
      <alignment horizontal="center" vertical="center" shrinkToFit="1"/>
    </xf>
    <xf numFmtId="0" fontId="5" fillId="0" borderId="0" xfId="45" applyAlignment="1">
      <alignment horizontal="center" vertical="center" textRotation="180"/>
    </xf>
    <xf numFmtId="0" fontId="28" fillId="0" borderId="68" xfId="45" applyFont="1" applyBorder="1" applyAlignment="1">
      <alignment horizontal="center" vertical="center"/>
    </xf>
    <xf numFmtId="0" fontId="28" fillId="0" borderId="41" xfId="45" applyFont="1" applyBorder="1" applyAlignment="1">
      <alignment horizontal="center" vertical="center"/>
    </xf>
    <xf numFmtId="0" fontId="28" fillId="0" borderId="15" xfId="45" applyFont="1" applyBorder="1" applyAlignment="1">
      <alignment horizontal="center" vertical="center"/>
    </xf>
    <xf numFmtId="0" fontId="28" fillId="0" borderId="42" xfId="45" applyFont="1" applyBorder="1" applyAlignment="1">
      <alignment horizontal="center" vertical="center"/>
    </xf>
    <xf numFmtId="0" fontId="27" fillId="26" borderId="94" xfId="45" applyFont="1" applyFill="1" applyBorder="1" applyAlignment="1">
      <alignment horizontal="center" vertical="center"/>
    </xf>
    <xf numFmtId="0" fontId="27" fillId="26" borderId="39" xfId="45" applyFont="1" applyFill="1" applyBorder="1" applyAlignment="1">
      <alignment horizontal="center" vertical="center"/>
    </xf>
    <xf numFmtId="0" fontId="27" fillId="26" borderId="25" xfId="45" applyFont="1" applyFill="1" applyBorder="1" applyAlignment="1">
      <alignment horizontal="center" vertical="center"/>
    </xf>
    <xf numFmtId="0" fontId="28" fillId="0" borderId="0" xfId="45" applyFont="1" applyAlignment="1">
      <alignment horizontal="center" vertical="center"/>
    </xf>
    <xf numFmtId="0" fontId="28" fillId="0" borderId="13" xfId="45" applyFont="1" applyBorder="1" applyAlignment="1">
      <alignment horizontal="center" vertical="center"/>
    </xf>
    <xf numFmtId="0" fontId="36" fillId="0" borderId="87" xfId="45" applyFont="1" applyBorder="1">
      <alignment vertical="center"/>
    </xf>
    <xf numFmtId="0" fontId="36" fillId="0" borderId="70" xfId="45" applyFont="1" applyBorder="1">
      <alignment vertical="center"/>
    </xf>
    <xf numFmtId="31" fontId="5" fillId="0" borderId="70" xfId="45" applyNumberFormat="1" applyBorder="1" applyAlignment="1">
      <alignment horizontal="center" vertical="center"/>
    </xf>
    <xf numFmtId="0" fontId="28" fillId="0" borderId="0" xfId="45" applyFont="1" applyAlignment="1">
      <alignment horizontal="left" vertical="center"/>
    </xf>
    <xf numFmtId="0" fontId="27" fillId="0" borderId="0" xfId="45" applyFont="1" applyAlignment="1">
      <alignment horizontal="center" vertical="center"/>
    </xf>
    <xf numFmtId="0" fontId="27" fillId="0" borderId="56" xfId="45" applyFont="1" applyBorder="1" applyAlignment="1">
      <alignment horizontal="center" vertical="center"/>
    </xf>
    <xf numFmtId="0" fontId="27" fillId="0" borderId="84" xfId="45" applyFont="1" applyBorder="1" applyAlignment="1">
      <alignment horizontal="center" vertical="center"/>
    </xf>
    <xf numFmtId="0" fontId="29" fillId="0" borderId="50" xfId="45" applyFont="1" applyBorder="1" applyAlignment="1">
      <alignment horizontal="center" vertical="center"/>
    </xf>
    <xf numFmtId="0" fontId="28" fillId="0" borderId="50" xfId="45" applyFont="1" applyBorder="1" applyAlignment="1">
      <alignment horizontal="center" vertical="center"/>
    </xf>
    <xf numFmtId="0" fontId="28" fillId="0" borderId="88" xfId="45" applyFont="1" applyBorder="1" applyAlignment="1">
      <alignment horizontal="center" vertical="center"/>
    </xf>
    <xf numFmtId="0" fontId="29" fillId="0" borderId="89" xfId="45" applyFont="1" applyBorder="1" applyAlignment="1">
      <alignment horizontal="center" vertical="center"/>
    </xf>
    <xf numFmtId="0" fontId="29" fillId="0" borderId="88" xfId="45" applyFont="1" applyBorder="1" applyAlignment="1">
      <alignment horizontal="center" vertical="center"/>
    </xf>
    <xf numFmtId="0" fontId="29" fillId="0" borderId="67" xfId="45" applyFont="1" applyBorder="1" applyAlignment="1">
      <alignment horizontal="center" vertical="center"/>
    </xf>
    <xf numFmtId="0" fontId="29" fillId="0" borderId="0" xfId="45" applyFont="1" applyAlignment="1">
      <alignment horizontal="center" vertical="center"/>
    </xf>
    <xf numFmtId="0" fontId="29" fillId="0" borderId="13" xfId="45" applyFont="1" applyBorder="1" applyAlignment="1">
      <alignment horizontal="center" vertical="center"/>
    </xf>
    <xf numFmtId="0" fontId="29" fillId="0" borderId="90" xfId="45" applyFont="1" applyBorder="1" applyAlignment="1">
      <alignment horizontal="center" vertical="center"/>
    </xf>
    <xf numFmtId="0" fontId="29" fillId="0" borderId="91" xfId="45" applyFont="1" applyBorder="1" applyAlignment="1">
      <alignment horizontal="center" vertical="center"/>
    </xf>
    <xf numFmtId="0" fontId="29" fillId="0" borderId="92" xfId="45" applyFont="1" applyBorder="1" applyAlignment="1">
      <alignment horizontal="center" vertical="center"/>
    </xf>
    <xf numFmtId="0" fontId="29" fillId="0" borderId="59" xfId="45" applyFont="1" applyBorder="1" applyAlignment="1">
      <alignment horizontal="center" vertical="center"/>
    </xf>
    <xf numFmtId="0" fontId="29" fillId="0" borderId="29" xfId="45" applyFont="1" applyBorder="1" applyAlignment="1">
      <alignment horizontal="center" vertical="center"/>
    </xf>
    <xf numFmtId="0" fontId="29" fillId="0" borderId="93" xfId="45" applyFont="1" applyBorder="1" applyAlignment="1">
      <alignment horizontal="center" vertical="center"/>
    </xf>
    <xf numFmtId="0" fontId="30" fillId="0" borderId="91" xfId="45" applyFont="1" applyBorder="1" applyAlignment="1">
      <alignment horizontal="center" vertical="center"/>
    </xf>
    <xf numFmtId="0" fontId="30" fillId="0" borderId="92" xfId="45" applyFont="1" applyBorder="1" applyAlignment="1">
      <alignment horizontal="center" vertical="center"/>
    </xf>
    <xf numFmtId="0" fontId="30" fillId="0" borderId="90" xfId="45" applyFont="1" applyBorder="1" applyAlignment="1">
      <alignment horizontal="center" vertical="center"/>
    </xf>
    <xf numFmtId="31" fontId="53" fillId="0" borderId="0" xfId="75" applyNumberFormat="1" applyFont="1" applyAlignment="1">
      <alignment horizontal="left" vertical="center"/>
    </xf>
    <xf numFmtId="58" fontId="53" fillId="0" borderId="0" xfId="75" applyNumberFormat="1" applyFont="1" applyAlignment="1">
      <alignment horizontal="left" vertical="center"/>
    </xf>
    <xf numFmtId="0" fontId="31" fillId="0" borderId="14" xfId="44" applyFont="1" applyBorder="1" applyAlignment="1">
      <alignment horizontal="left" vertical="center"/>
    </xf>
    <xf numFmtId="0" fontId="31" fillId="0" borderId="12" xfId="44" applyFont="1" applyBorder="1" applyAlignment="1">
      <alignment horizontal="left" vertical="center"/>
    </xf>
    <xf numFmtId="0" fontId="31" fillId="24" borderId="15" xfId="44" applyFont="1" applyFill="1" applyBorder="1" applyAlignment="1">
      <alignment horizontal="left" vertical="center"/>
    </xf>
    <xf numFmtId="0" fontId="31" fillId="24" borderId="41" xfId="44" applyFont="1" applyFill="1" applyBorder="1" applyAlignment="1">
      <alignment horizontal="left" vertical="center"/>
    </xf>
    <xf numFmtId="177" fontId="32" fillId="0" borderId="15" xfId="44" applyNumberFormat="1" applyFont="1" applyBorder="1" applyAlignment="1">
      <alignment horizontal="left" vertical="center"/>
    </xf>
    <xf numFmtId="177" fontId="32" fillId="0" borderId="100" xfId="44" applyNumberFormat="1" applyFont="1" applyBorder="1" applyAlignment="1">
      <alignment horizontal="left" vertical="center"/>
    </xf>
    <xf numFmtId="0" fontId="5" fillId="0" borderId="0" xfId="44" quotePrefix="1" applyAlignment="1">
      <alignment horizontal="center" vertical="center"/>
    </xf>
    <xf numFmtId="0" fontId="5" fillId="0" borderId="0" xfId="44" applyAlignment="1">
      <alignment horizontal="center" vertical="center"/>
    </xf>
    <xf numFmtId="0" fontId="33" fillId="24" borderId="102" xfId="44" applyFont="1" applyFill="1" applyBorder="1" applyAlignment="1">
      <alignment horizontal="left" vertical="center"/>
    </xf>
    <xf numFmtId="0" fontId="33" fillId="24" borderId="41" xfId="44" applyFont="1" applyFill="1" applyBorder="1" applyAlignment="1">
      <alignment horizontal="left" vertical="center"/>
    </xf>
    <xf numFmtId="0" fontId="27" fillId="0" borderId="14" xfId="44" quotePrefix="1" applyFont="1" applyBorder="1" applyAlignment="1">
      <alignment horizontal="left" vertical="center"/>
    </xf>
    <xf numFmtId="0" fontId="27" fillId="0" borderId="97" xfId="44" quotePrefix="1" applyFont="1" applyBorder="1" applyAlignment="1">
      <alignment horizontal="left" vertical="center"/>
    </xf>
    <xf numFmtId="0" fontId="31" fillId="24" borderId="14" xfId="44" applyFont="1" applyFill="1" applyBorder="1" applyAlignment="1">
      <alignment horizontal="left" vertical="center"/>
    </xf>
    <xf numFmtId="0" fontId="31" fillId="24" borderId="12" xfId="44" applyFont="1" applyFill="1" applyBorder="1" applyAlignment="1">
      <alignment horizontal="left" vertical="center"/>
    </xf>
    <xf numFmtId="0" fontId="31" fillId="24" borderId="39" xfId="44" applyFont="1" applyFill="1" applyBorder="1" applyAlignment="1">
      <alignment horizontal="left" vertical="center"/>
    </xf>
    <xf numFmtId="0" fontId="31" fillId="24" borderId="44" xfId="44" applyFont="1" applyFill="1" applyBorder="1" applyAlignment="1">
      <alignment horizontal="left" vertical="center"/>
    </xf>
    <xf numFmtId="0" fontId="27" fillId="24" borderId="63" xfId="44" applyFont="1" applyFill="1" applyBorder="1" applyAlignment="1">
      <alignment horizontal="left" vertical="center"/>
    </xf>
    <xf numFmtId="0" fontId="27" fillId="24" borderId="14" xfId="44" applyFont="1" applyFill="1" applyBorder="1" applyAlignment="1">
      <alignment horizontal="left" vertical="center"/>
    </xf>
    <xf numFmtId="0" fontId="27" fillId="24" borderId="12" xfId="44" applyFont="1" applyFill="1" applyBorder="1" applyAlignment="1">
      <alignment horizontal="left" vertical="center"/>
    </xf>
    <xf numFmtId="0" fontId="27" fillId="0" borderId="63" xfId="44" applyFont="1" applyBorder="1" applyAlignment="1">
      <alignment horizontal="left" vertical="center"/>
    </xf>
    <xf numFmtId="0" fontId="27" fillId="0" borderId="101" xfId="44" applyFont="1" applyBorder="1" applyAlignment="1">
      <alignment horizontal="left" vertical="center"/>
    </xf>
    <xf numFmtId="0" fontId="29" fillId="0" borderId="0" xfId="44" applyFont="1" applyAlignment="1">
      <alignment horizontal="left" vertical="center"/>
    </xf>
    <xf numFmtId="0" fontId="44" fillId="0" borderId="0" xfId="44" applyFont="1" applyAlignment="1">
      <alignment horizontal="center" vertical="center"/>
    </xf>
    <xf numFmtId="58" fontId="0" fillId="0" borderId="0" xfId="44" applyNumberFormat="1" applyFont="1" applyAlignment="1">
      <alignment horizontal="left" vertical="center"/>
    </xf>
    <xf numFmtId="58" fontId="5" fillId="0" borderId="0" xfId="44" applyNumberFormat="1" applyAlignment="1">
      <alignment horizontal="left" vertical="center"/>
    </xf>
    <xf numFmtId="0" fontId="28" fillId="0" borderId="14" xfId="44" applyFont="1" applyBorder="1" applyAlignment="1">
      <alignment horizontal="center" vertical="center"/>
    </xf>
    <xf numFmtId="0" fontId="28" fillId="0" borderId="12" xfId="44" applyFont="1" applyBorder="1" applyAlignment="1">
      <alignment horizontal="center" vertical="center"/>
    </xf>
    <xf numFmtId="0" fontId="28" fillId="0" borderId="63" xfId="44" applyFont="1" applyBorder="1" applyAlignment="1">
      <alignment horizontal="center" vertical="center"/>
    </xf>
    <xf numFmtId="0" fontId="28" fillId="0" borderId="97" xfId="44" applyFont="1" applyBorder="1" applyAlignment="1">
      <alignment horizontal="center" vertical="center"/>
    </xf>
    <xf numFmtId="0" fontId="27" fillId="24" borderId="98" xfId="44" applyFont="1" applyFill="1" applyBorder="1" applyAlignment="1">
      <alignment horizontal="center" vertical="center"/>
    </xf>
    <xf numFmtId="0" fontId="28" fillId="24" borderId="12" xfId="44" applyFont="1" applyFill="1" applyBorder="1" applyAlignment="1">
      <alignment horizontal="center" vertical="center"/>
    </xf>
    <xf numFmtId="0" fontId="59" fillId="0" borderId="0" xfId="75" applyFont="1" applyAlignment="1">
      <alignment horizontal="center" vertical="center"/>
    </xf>
    <xf numFmtId="0" fontId="54" fillId="0" borderId="0" xfId="75" applyFont="1" applyAlignment="1">
      <alignment horizontal="center" vertical="center"/>
    </xf>
    <xf numFmtId="0" fontId="55" fillId="0" borderId="0" xfId="75" applyFont="1" applyAlignment="1">
      <alignment horizontal="center" vertical="center"/>
    </xf>
    <xf numFmtId="0" fontId="5" fillId="24" borderId="0" xfId="44" applyFill="1" applyAlignment="1">
      <alignment horizontal="center" vertical="center"/>
    </xf>
    <xf numFmtId="0" fontId="5" fillId="0" borderId="38" xfId="44" applyBorder="1" applyAlignment="1">
      <alignment horizontal="center" vertical="center"/>
    </xf>
    <xf numFmtId="0" fontId="5" fillId="0" borderId="57" xfId="44" applyBorder="1" applyAlignment="1">
      <alignment horizontal="center" vertical="center"/>
    </xf>
    <xf numFmtId="0" fontId="5" fillId="0" borderId="49" xfId="44" applyBorder="1" applyAlignment="1">
      <alignment horizontal="center" vertical="center"/>
    </xf>
    <xf numFmtId="0" fontId="5" fillId="0" borderId="58" xfId="44" applyBorder="1" applyAlignment="1">
      <alignment horizontal="center" vertical="center"/>
    </xf>
    <xf numFmtId="0" fontId="5" fillId="0" borderId="88" xfId="44" applyBorder="1" applyAlignment="1">
      <alignment horizontal="center" vertical="center"/>
    </xf>
    <xf numFmtId="0" fontId="5" fillId="0" borderId="26" xfId="44" applyBorder="1" applyAlignment="1">
      <alignment horizontal="center" vertical="center"/>
    </xf>
    <xf numFmtId="0" fontId="5" fillId="0" borderId="13" xfId="44" applyBorder="1" applyAlignment="1">
      <alignment horizontal="center" vertical="center"/>
    </xf>
    <xf numFmtId="0" fontId="5" fillId="0" borderId="64" xfId="44" applyBorder="1" applyAlignment="1">
      <alignment horizontal="center" vertical="center"/>
    </xf>
    <xf numFmtId="0" fontId="5" fillId="0" borderId="41" xfId="44" applyBorder="1" applyAlignment="1">
      <alignment horizontal="center" vertical="center"/>
    </xf>
    <xf numFmtId="0" fontId="5" fillId="0" borderId="95" xfId="44" applyBorder="1" applyAlignment="1">
      <alignment horizontal="center" vertical="center"/>
    </xf>
    <xf numFmtId="0" fontId="5" fillId="0" borderId="67" xfId="44" applyBorder="1" applyAlignment="1">
      <alignment horizontal="center" vertical="center"/>
    </xf>
    <xf numFmtId="0" fontId="5" fillId="0" borderId="68" xfId="44" applyBorder="1" applyAlignment="1">
      <alignment horizontal="center" vertical="center"/>
    </xf>
    <xf numFmtId="0" fontId="5" fillId="0" borderId="96" xfId="44" applyBorder="1" applyAlignment="1">
      <alignment horizontal="center" vertical="center"/>
    </xf>
    <xf numFmtId="0" fontId="5" fillId="0" borderId="60" xfId="44" applyBorder="1" applyAlignment="1">
      <alignment horizontal="center" vertical="center"/>
    </xf>
    <xf numFmtId="0" fontId="5" fillId="0" borderId="61" xfId="44" applyBorder="1" applyAlignment="1">
      <alignment horizontal="center" vertical="center"/>
    </xf>
    <xf numFmtId="0" fontId="5" fillId="24" borderId="0" xfId="44" applyFill="1" applyAlignment="1">
      <alignment horizontal="left" vertical="center"/>
    </xf>
    <xf numFmtId="0" fontId="5" fillId="24" borderId="58" xfId="44" applyFill="1" applyBorder="1" applyAlignment="1">
      <alignment horizontal="center" vertical="center"/>
    </xf>
    <xf numFmtId="0" fontId="5" fillId="24" borderId="88" xfId="44" applyFill="1" applyBorder="1" applyAlignment="1">
      <alignment horizontal="center" vertical="center"/>
    </xf>
    <xf numFmtId="0" fontId="5" fillId="24" borderId="26" xfId="44" applyFill="1" applyBorder="1" applyAlignment="1">
      <alignment horizontal="center" vertical="center"/>
    </xf>
    <xf numFmtId="0" fontId="5" fillId="24" borderId="13" xfId="44" applyFill="1" applyBorder="1" applyAlignment="1">
      <alignment horizontal="center" vertical="center"/>
    </xf>
    <xf numFmtId="0" fontId="5" fillId="24" borderId="64" xfId="44" applyFill="1" applyBorder="1" applyAlignment="1">
      <alignment horizontal="center" vertical="center"/>
    </xf>
    <xf numFmtId="0" fontId="5" fillId="24" borderId="41" xfId="44" applyFill="1" applyBorder="1" applyAlignment="1">
      <alignment horizontal="center" vertical="center"/>
    </xf>
    <xf numFmtId="0" fontId="5" fillId="24" borderId="95" xfId="44" applyFill="1" applyBorder="1" applyAlignment="1">
      <alignment horizontal="center" vertical="center"/>
    </xf>
    <xf numFmtId="0" fontId="5" fillId="24" borderId="27" xfId="44" applyFill="1" applyBorder="1" applyAlignment="1">
      <alignment horizontal="center" vertical="center"/>
    </xf>
    <xf numFmtId="0" fontId="5" fillId="24" borderId="69" xfId="44" applyFill="1" applyBorder="1" applyAlignment="1">
      <alignment horizontal="center" vertical="center"/>
    </xf>
    <xf numFmtId="0" fontId="5" fillId="24" borderId="96" xfId="44" applyFill="1" applyBorder="1" applyAlignment="1">
      <alignment horizontal="center" vertical="center"/>
    </xf>
    <xf numFmtId="0" fontId="5" fillId="24" borderId="60" xfId="44" applyFill="1" applyBorder="1" applyAlignment="1">
      <alignment horizontal="center" vertical="center"/>
    </xf>
    <xf numFmtId="0" fontId="5" fillId="24" borderId="61" xfId="44" applyFill="1" applyBorder="1" applyAlignment="1">
      <alignment horizontal="center" vertical="center"/>
    </xf>
    <xf numFmtId="0" fontId="25" fillId="0" borderId="0" xfId="44" applyFont="1" applyAlignment="1">
      <alignment horizontal="center" vertical="center"/>
    </xf>
    <xf numFmtId="0" fontId="5" fillId="24" borderId="50" xfId="44" applyFill="1" applyBorder="1" applyAlignment="1">
      <alignment horizontal="center" vertical="center"/>
    </xf>
    <xf numFmtId="0" fontId="5" fillId="24" borderId="59" xfId="44" applyFill="1" applyBorder="1" applyAlignment="1">
      <alignment horizontal="center" vertical="center"/>
    </xf>
    <xf numFmtId="0" fontId="5" fillId="24" borderId="38" xfId="44" applyFill="1" applyBorder="1" applyAlignment="1">
      <alignment horizontal="center" vertical="center"/>
    </xf>
    <xf numFmtId="0" fontId="5" fillId="24" borderId="57" xfId="44" applyFill="1" applyBorder="1" applyAlignment="1">
      <alignment horizontal="center" vertical="center"/>
    </xf>
    <xf numFmtId="0" fontId="5" fillId="24" borderId="49" xfId="44" applyFill="1" applyBorder="1" applyAlignment="1">
      <alignment horizontal="center" vertical="center"/>
    </xf>
    <xf numFmtId="0" fontId="28" fillId="24" borderId="63" xfId="44" applyFont="1" applyFill="1" applyBorder="1" applyAlignment="1">
      <alignment horizontal="center" vertical="center"/>
    </xf>
    <xf numFmtId="0" fontId="28" fillId="24" borderId="14" xfId="44" applyFont="1" applyFill="1" applyBorder="1" applyAlignment="1">
      <alignment horizontal="center" vertical="center"/>
    </xf>
  </cellXfs>
  <cellStyles count="7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ハイパーリンク 2 2" xfId="29"/>
    <cellStyle name="ハイパーリンク 2 3" xfId="73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52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通貨 2 2" xfId="60"/>
    <cellStyle name="入力" xfId="43" builtinId="20" customBuiltin="1"/>
    <cellStyle name="標準" xfId="0" builtinId="0"/>
    <cellStyle name="標準 10" xfId="53"/>
    <cellStyle name="標準 10 2" xfId="61"/>
    <cellStyle name="標準 11" xfId="54"/>
    <cellStyle name="標準 11 2" xfId="62"/>
    <cellStyle name="標準 12" xfId="67"/>
    <cellStyle name="標準 13" xfId="66"/>
    <cellStyle name="標準 14" xfId="68"/>
    <cellStyle name="標準 15" xfId="69"/>
    <cellStyle name="標準 15 2" xfId="70"/>
    <cellStyle name="標準 15 2 2" xfId="71"/>
    <cellStyle name="標準 15 2 2 2" xfId="72"/>
    <cellStyle name="標準 16" xfId="74"/>
    <cellStyle name="標準 2" xfId="44"/>
    <cellStyle name="標準 2 2" xfId="45"/>
    <cellStyle name="標準 3" xfId="46"/>
    <cellStyle name="標準 3 2" xfId="55"/>
    <cellStyle name="標準 3 3" xfId="56"/>
    <cellStyle name="標準 4" xfId="47"/>
    <cellStyle name="標準 4 2" xfId="57"/>
    <cellStyle name="標準 4 2 2" xfId="63"/>
    <cellStyle name="標準 5" xfId="48"/>
    <cellStyle name="標準 6" xfId="49"/>
    <cellStyle name="標準 7" xfId="58"/>
    <cellStyle name="標準 7 2" xfId="64"/>
    <cellStyle name="標準 8" xfId="50"/>
    <cellStyle name="標準 9" xfId="59"/>
    <cellStyle name="標準 9 2" xfId="65"/>
    <cellStyle name="標準_決算書" xfId="75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20</xdr:row>
      <xdr:rowOff>114300</xdr:rowOff>
    </xdr:from>
    <xdr:to>
      <xdr:col>18</xdr:col>
      <xdr:colOff>638175</xdr:colOff>
      <xdr:row>28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DCBCB67B-3977-4BE5-885B-5925F9FB8754}"/>
            </a:ext>
          </a:extLst>
        </xdr:cNvPr>
        <xdr:cNvSpPr/>
      </xdr:nvSpPr>
      <xdr:spPr>
        <a:xfrm>
          <a:off x="7969250" y="3663950"/>
          <a:ext cx="809625" cy="127317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実施せず</a:t>
          </a:r>
          <a:endParaRPr kumimoji="1" lang="en-US" altLang="ja-JP" sz="1100"/>
        </a:p>
        <a:p>
          <a:pPr algn="l"/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6" zoomScale="85" zoomScaleNormal="85" workbookViewId="0"/>
  </sheetViews>
  <sheetFormatPr defaultColWidth="5.625" defaultRowHeight="13.5"/>
  <cols>
    <col min="9" max="9" width="12.875" customWidth="1"/>
  </cols>
  <sheetData>
    <row r="1" spans="1:17" ht="18" customHeight="1">
      <c r="A1" t="s">
        <v>185</v>
      </c>
      <c r="O1" t="s">
        <v>447</v>
      </c>
    </row>
    <row r="2" spans="1:17" ht="18" customHeight="1">
      <c r="C2" s="2" t="s">
        <v>460</v>
      </c>
      <c r="D2" s="2"/>
      <c r="E2" s="2"/>
      <c r="F2" s="2"/>
      <c r="G2" s="2"/>
    </row>
    <row r="3" spans="1:17" ht="13.5" customHeight="1"/>
    <row r="4" spans="1:17" ht="13.5" customHeight="1">
      <c r="A4" t="s">
        <v>504</v>
      </c>
    </row>
    <row r="5" spans="1:17" ht="13.5" customHeight="1">
      <c r="A5" t="s">
        <v>461</v>
      </c>
    </row>
    <row r="6" spans="1:17" ht="13.5" customHeight="1">
      <c r="A6" t="s">
        <v>0</v>
      </c>
    </row>
    <row r="7" spans="1:17" ht="13.5" customHeight="1"/>
    <row r="8" spans="1:17" ht="13.5" customHeight="1">
      <c r="A8" s="3" t="s">
        <v>186</v>
      </c>
    </row>
    <row r="9" spans="1:17" ht="13.5" customHeight="1">
      <c r="A9" s="3"/>
    </row>
    <row r="10" spans="1:17" ht="13.5" customHeight="1">
      <c r="A10" s="4" t="s">
        <v>291</v>
      </c>
    </row>
    <row r="11" spans="1:17" ht="13.5" customHeight="1">
      <c r="A11" s="134"/>
      <c r="B11" s="135"/>
      <c r="C11" s="131" t="s">
        <v>48</v>
      </c>
      <c r="D11" s="132"/>
      <c r="E11" s="133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13.5" customHeight="1">
      <c r="A12" s="131" t="s">
        <v>170</v>
      </c>
      <c r="B12" s="133"/>
      <c r="C12" s="131" t="s">
        <v>284</v>
      </c>
      <c r="D12" s="132"/>
      <c r="E12" s="133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ht="13.5" customHeight="1">
      <c r="A13" s="131" t="s">
        <v>171</v>
      </c>
      <c r="B13" s="133"/>
      <c r="C13" s="131" t="s">
        <v>187</v>
      </c>
      <c r="D13" s="132"/>
      <c r="E13" s="133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ht="13.5" customHeight="1">
      <c r="A14" s="131" t="s">
        <v>172</v>
      </c>
      <c r="B14" s="133"/>
      <c r="C14" s="131" t="s">
        <v>292</v>
      </c>
      <c r="D14" s="132"/>
      <c r="E14" s="133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ht="13.5" customHeight="1">
      <c r="A15" s="131" t="s">
        <v>189</v>
      </c>
      <c r="B15" s="133"/>
      <c r="C15" s="131" t="s">
        <v>190</v>
      </c>
      <c r="D15" s="132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13.5" customHeight="1">
      <c r="A16" s="4"/>
      <c r="B16" s="157"/>
      <c r="C16" s="156" t="s">
        <v>462</v>
      </c>
    </row>
    <row r="17" spans="1:9" ht="13.5" customHeight="1">
      <c r="A17" s="4"/>
      <c r="B17" s="1"/>
      <c r="C17" s="156"/>
    </row>
    <row r="18" spans="1:9" ht="13.5" customHeight="1">
      <c r="A18" s="4" t="s">
        <v>328</v>
      </c>
      <c r="B18" s="1"/>
      <c r="C18" s="156"/>
      <c r="I18" t="s">
        <v>2</v>
      </c>
    </row>
    <row r="19" spans="1:9" ht="13.5" customHeight="1">
      <c r="A19" s="4"/>
      <c r="B19" s="1"/>
      <c r="C19" s="156"/>
    </row>
    <row r="20" spans="1:9" ht="13.5" customHeight="1">
      <c r="A20" s="4" t="s">
        <v>329</v>
      </c>
      <c r="B20" s="1"/>
      <c r="C20" s="156"/>
      <c r="I20" t="s">
        <v>2</v>
      </c>
    </row>
    <row r="21" spans="1:9" ht="13.5" customHeight="1">
      <c r="A21" s="4"/>
      <c r="B21" s="1"/>
      <c r="C21" s="156"/>
    </row>
    <row r="22" spans="1:9" ht="13.5" customHeight="1">
      <c r="A22" s="3" t="s">
        <v>188</v>
      </c>
    </row>
    <row r="23" spans="1:9" ht="13.5" customHeight="1">
      <c r="A23" s="3" t="s">
        <v>47</v>
      </c>
      <c r="I23" t="s">
        <v>2</v>
      </c>
    </row>
    <row r="24" spans="1:9" ht="13.5" customHeight="1">
      <c r="A24" s="3"/>
    </row>
    <row r="25" spans="1:9" ht="13.5" customHeight="1">
      <c r="A25" s="4" t="s">
        <v>327</v>
      </c>
      <c r="I25" t="s">
        <v>2</v>
      </c>
    </row>
    <row r="26" spans="1:9" ht="13.5" customHeight="1">
      <c r="A26" s="4"/>
    </row>
    <row r="27" spans="1:9" ht="13.5" customHeight="1">
      <c r="A27" s="4" t="s">
        <v>448</v>
      </c>
      <c r="I27" t="s">
        <v>2</v>
      </c>
    </row>
    <row r="28" spans="1:9" ht="13.5" customHeight="1">
      <c r="A28" s="4"/>
    </row>
    <row r="29" spans="1:9" ht="13.5" customHeight="1">
      <c r="A29" s="4" t="s">
        <v>463</v>
      </c>
    </row>
    <row r="30" spans="1:9" ht="13.5" customHeight="1">
      <c r="A30" s="3" t="s">
        <v>464</v>
      </c>
    </row>
    <row r="31" spans="1:9" ht="13.5" customHeight="1">
      <c r="A31" s="3"/>
    </row>
    <row r="32" spans="1:9" ht="13.5" customHeight="1">
      <c r="A32" s="4" t="s">
        <v>465</v>
      </c>
    </row>
    <row r="33" spans="1:9" ht="13.5" customHeight="1">
      <c r="A33" s="4"/>
    </row>
    <row r="34" spans="1:9" ht="13.5" customHeight="1">
      <c r="A34" s="4" t="s">
        <v>466</v>
      </c>
    </row>
    <row r="35" spans="1:9" ht="13.5" customHeight="1">
      <c r="A35" s="4"/>
    </row>
    <row r="36" spans="1:9" ht="13.5" customHeight="1">
      <c r="A36" s="4" t="s">
        <v>505</v>
      </c>
    </row>
    <row r="37" spans="1:9" ht="13.5" customHeight="1">
      <c r="A37" s="4"/>
    </row>
    <row r="38" spans="1:9" ht="13.5" customHeight="1">
      <c r="A38" s="4" t="s">
        <v>467</v>
      </c>
    </row>
    <row r="39" spans="1:9" ht="15.6" customHeight="1"/>
    <row r="40" spans="1:9" ht="13.5" customHeight="1">
      <c r="B40" s="515" t="s">
        <v>1</v>
      </c>
      <c r="C40" s="515"/>
      <c r="D40" s="515"/>
    </row>
    <row r="41" spans="1:9" ht="13.5" customHeight="1">
      <c r="C41" t="s">
        <v>449</v>
      </c>
      <c r="I41" s="5"/>
    </row>
    <row r="42" spans="1:9" ht="13.5" customHeight="1">
      <c r="C42" t="s">
        <v>458</v>
      </c>
      <c r="I42" s="5"/>
    </row>
    <row r="43" spans="1:9" ht="13.5" customHeight="1">
      <c r="C43" t="s">
        <v>325</v>
      </c>
      <c r="I43" s="5"/>
    </row>
    <row r="44" spans="1:9" ht="13.5" customHeight="1">
      <c r="C44" t="s">
        <v>450</v>
      </c>
    </row>
    <row r="45" spans="1:9" ht="13.5" customHeight="1"/>
    <row r="46" spans="1:9">
      <c r="C46" t="s">
        <v>326</v>
      </c>
    </row>
  </sheetData>
  <mergeCells count="1">
    <mergeCell ref="B40:D40"/>
  </mergeCells>
  <phoneticPr fontId="6"/>
  <pageMargins left="0.59" right="0.44" top="1" bottom="0.64" header="0.51200000000000001" footer="0.35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/>
  </sheetViews>
  <sheetFormatPr defaultColWidth="9" defaultRowHeight="13.5"/>
  <cols>
    <col min="1" max="1" width="3.625" style="26" customWidth="1"/>
    <col min="2" max="2" width="3.125" style="26" customWidth="1"/>
    <col min="3" max="3" width="3" style="37" customWidth="1"/>
    <col min="4" max="4" width="3.375" style="37" customWidth="1"/>
    <col min="5" max="5" width="10" style="26" customWidth="1"/>
    <col min="6" max="6" width="10.875" style="26" customWidth="1"/>
    <col min="7" max="7" width="9.125" style="26" customWidth="1"/>
    <col min="8" max="8" width="2.75" style="26" customWidth="1"/>
    <col min="9" max="9" width="3.375" style="26" customWidth="1"/>
    <col min="10" max="10" width="11.625" style="26" customWidth="1"/>
    <col min="11" max="11" width="9" style="26"/>
    <col min="12" max="12" width="12" style="26" customWidth="1"/>
    <col min="13" max="13" width="2.75" style="26" customWidth="1"/>
    <col min="14" max="14" width="3.375" style="26" customWidth="1"/>
    <col min="15" max="15" width="15.125" style="26" customWidth="1"/>
    <col min="16" max="16" width="2.625" style="26" customWidth="1"/>
    <col min="17" max="17" width="5.5" style="26" customWidth="1"/>
    <col min="18" max="18" width="5.5" style="82" customWidth="1"/>
    <col min="19" max="19" width="10" style="83" customWidth="1"/>
    <col min="20" max="20" width="5.5" style="83" customWidth="1"/>
    <col min="21" max="21" width="10" style="83" customWidth="1"/>
    <col min="22" max="22" width="3.5" style="26" customWidth="1"/>
    <col min="23" max="16384" width="9" style="26"/>
  </cols>
  <sheetData>
    <row r="1" spans="1:22" ht="18.75">
      <c r="B1" s="530" t="s">
        <v>400</v>
      </c>
      <c r="C1" s="531"/>
      <c r="D1" s="531"/>
      <c r="E1" s="531"/>
      <c r="F1" s="531"/>
      <c r="G1" s="531"/>
      <c r="H1" s="531"/>
      <c r="I1" s="531"/>
      <c r="J1" s="531"/>
      <c r="K1" s="429"/>
      <c r="L1" s="159"/>
      <c r="M1" s="429"/>
      <c r="N1" s="160"/>
      <c r="O1" s="429"/>
      <c r="P1" s="27"/>
      <c r="Q1" s="532">
        <v>44716</v>
      </c>
      <c r="R1" s="532"/>
      <c r="S1" s="532"/>
      <c r="T1" s="161"/>
      <c r="U1" s="162" t="s">
        <v>446</v>
      </c>
      <c r="V1" s="28"/>
    </row>
    <row r="2" spans="1:22" ht="14.25" thickBot="1">
      <c r="B2" s="29"/>
      <c r="C2" s="533"/>
      <c r="D2" s="533"/>
      <c r="E2" s="533"/>
      <c r="F2" s="533"/>
      <c r="G2" s="533"/>
      <c r="H2" s="432"/>
      <c r="I2" s="432"/>
      <c r="J2" s="432"/>
      <c r="K2" s="432"/>
      <c r="L2" s="534"/>
      <c r="M2" s="535"/>
      <c r="N2" s="535"/>
      <c r="O2" s="535"/>
      <c r="P2" s="535"/>
      <c r="Q2" s="535"/>
      <c r="R2" s="535"/>
      <c r="S2" s="535"/>
      <c r="T2" s="535"/>
      <c r="U2" s="536"/>
      <c r="V2" s="431"/>
    </row>
    <row r="3" spans="1:22" ht="14.25">
      <c r="A3" s="31"/>
      <c r="B3" s="537" t="s">
        <v>192</v>
      </c>
      <c r="C3" s="538"/>
      <c r="D3" s="538"/>
      <c r="E3" s="538"/>
      <c r="F3" s="538"/>
      <c r="G3" s="539"/>
      <c r="H3" s="540" t="s">
        <v>77</v>
      </c>
      <c r="I3" s="537"/>
      <c r="J3" s="537"/>
      <c r="K3" s="537"/>
      <c r="L3" s="541"/>
      <c r="M3" s="542" t="s">
        <v>78</v>
      </c>
      <c r="N3" s="543"/>
      <c r="O3" s="544"/>
      <c r="P3" s="540" t="s">
        <v>79</v>
      </c>
      <c r="Q3" s="537"/>
      <c r="R3" s="537"/>
      <c r="S3" s="537"/>
      <c r="T3" s="537"/>
      <c r="U3" s="548"/>
      <c r="V3" s="434"/>
    </row>
    <row r="4" spans="1:22" ht="14.25">
      <c r="A4" s="31"/>
      <c r="B4" s="528"/>
      <c r="C4" s="528"/>
      <c r="D4" s="528"/>
      <c r="E4" s="528"/>
      <c r="F4" s="528"/>
      <c r="G4" s="529"/>
      <c r="H4" s="542"/>
      <c r="I4" s="543"/>
      <c r="J4" s="543"/>
      <c r="K4" s="543"/>
      <c r="L4" s="544"/>
      <c r="M4" s="542"/>
      <c r="N4" s="543"/>
      <c r="O4" s="544"/>
      <c r="P4" s="542"/>
      <c r="Q4" s="543"/>
      <c r="R4" s="543"/>
      <c r="S4" s="543"/>
      <c r="T4" s="543"/>
      <c r="U4" s="549"/>
      <c r="V4" s="434"/>
    </row>
    <row r="5" spans="1:22">
      <c r="A5" s="31"/>
      <c r="B5" s="551" t="s">
        <v>191</v>
      </c>
      <c r="C5" s="551"/>
      <c r="D5" s="551"/>
      <c r="E5" s="551"/>
      <c r="F5" s="551"/>
      <c r="G5" s="552"/>
      <c r="H5" s="553" t="s">
        <v>80</v>
      </c>
      <c r="I5" s="551"/>
      <c r="J5" s="551"/>
      <c r="K5" s="551"/>
      <c r="L5" s="552"/>
      <c r="M5" s="545"/>
      <c r="N5" s="546"/>
      <c r="O5" s="547"/>
      <c r="P5" s="545"/>
      <c r="Q5" s="546"/>
      <c r="R5" s="546"/>
      <c r="S5" s="546"/>
      <c r="T5" s="546"/>
      <c r="U5" s="550"/>
      <c r="V5" s="37"/>
    </row>
    <row r="6" spans="1:22">
      <c r="A6" s="31"/>
      <c r="B6" s="436" t="s">
        <v>81</v>
      </c>
      <c r="C6" s="32" t="s">
        <v>82</v>
      </c>
      <c r="D6" s="435" t="s">
        <v>83</v>
      </c>
      <c r="E6" s="33" t="s">
        <v>84</v>
      </c>
      <c r="F6" s="521" t="s">
        <v>85</v>
      </c>
      <c r="G6" s="522"/>
      <c r="H6" s="32" t="s">
        <v>82</v>
      </c>
      <c r="I6" s="435" t="s">
        <v>83</v>
      </c>
      <c r="J6" s="33" t="s">
        <v>84</v>
      </c>
      <c r="K6" s="521" t="s">
        <v>85</v>
      </c>
      <c r="L6" s="522"/>
      <c r="M6" s="32" t="s">
        <v>82</v>
      </c>
      <c r="N6" s="435" t="s">
        <v>83</v>
      </c>
      <c r="O6" s="33" t="s">
        <v>86</v>
      </c>
      <c r="P6" s="523" t="s">
        <v>87</v>
      </c>
      <c r="Q6" s="523"/>
      <c r="R6" s="523"/>
      <c r="S6" s="523"/>
      <c r="T6" s="523"/>
      <c r="U6" s="524"/>
      <c r="V6" s="432"/>
    </row>
    <row r="7" spans="1:22" ht="14.25" thickBot="1">
      <c r="A7" s="31"/>
      <c r="B7" s="34">
        <v>21</v>
      </c>
      <c r="C7" s="34">
        <v>4</v>
      </c>
      <c r="D7" s="35"/>
      <c r="E7" s="36"/>
      <c r="F7" s="37"/>
      <c r="G7" s="37"/>
      <c r="H7" s="38">
        <v>4</v>
      </c>
      <c r="I7" s="26">
        <v>1</v>
      </c>
      <c r="J7" s="164" t="s">
        <v>379</v>
      </c>
      <c r="K7" s="165" t="s">
        <v>380</v>
      </c>
      <c r="M7" s="36">
        <v>4</v>
      </c>
      <c r="N7" s="60">
        <v>3</v>
      </c>
      <c r="O7" s="39" t="s">
        <v>89</v>
      </c>
      <c r="P7" s="40"/>
      <c r="Q7" s="525" t="s">
        <v>90</v>
      </c>
      <c r="R7" s="526"/>
      <c r="S7" s="527"/>
      <c r="T7" s="166" t="s">
        <v>91</v>
      </c>
      <c r="U7" s="167"/>
      <c r="V7" s="430"/>
    </row>
    <row r="8" spans="1:22">
      <c r="A8" s="31"/>
      <c r="B8" s="34"/>
      <c r="C8" s="34"/>
      <c r="D8" s="35"/>
      <c r="E8" s="36"/>
      <c r="F8" s="37"/>
      <c r="G8" s="41"/>
      <c r="H8" s="36"/>
      <c r="I8" s="42"/>
      <c r="J8" s="43"/>
      <c r="K8" s="44"/>
      <c r="L8" s="45"/>
      <c r="M8" s="36"/>
      <c r="N8" s="35"/>
      <c r="O8" s="46"/>
      <c r="P8" s="431"/>
      <c r="Q8" s="47" t="s">
        <v>128</v>
      </c>
      <c r="R8" s="48">
        <v>44332</v>
      </c>
      <c r="S8" s="49" t="s">
        <v>381</v>
      </c>
      <c r="T8" s="50"/>
      <c r="U8" s="49"/>
      <c r="V8" s="169"/>
    </row>
    <row r="9" spans="1:22">
      <c r="A9" s="31"/>
      <c r="B9" s="34"/>
      <c r="C9" s="34">
        <v>5</v>
      </c>
      <c r="D9" s="35"/>
      <c r="E9" s="61"/>
      <c r="F9" s="528"/>
      <c r="G9" s="529"/>
      <c r="H9" s="36">
        <v>5</v>
      </c>
      <c r="I9" s="42">
        <v>29</v>
      </c>
      <c r="J9" s="43" t="s">
        <v>92</v>
      </c>
      <c r="K9" s="51"/>
      <c r="L9" s="52"/>
      <c r="M9" s="36"/>
      <c r="N9" s="53"/>
      <c r="O9" s="54"/>
      <c r="P9" s="170"/>
      <c r="Q9" s="55" t="s">
        <v>129</v>
      </c>
      <c r="R9" s="171">
        <v>44290</v>
      </c>
      <c r="S9" s="56" t="s">
        <v>382</v>
      </c>
      <c r="T9" s="171"/>
      <c r="U9" s="56"/>
      <c r="V9" s="41"/>
    </row>
    <row r="10" spans="1:22">
      <c r="A10" s="31"/>
      <c r="B10" s="34"/>
      <c r="D10" s="57"/>
      <c r="E10" s="63"/>
      <c r="H10" s="58">
        <v>6</v>
      </c>
      <c r="I10" s="42">
        <v>5</v>
      </c>
      <c r="J10" s="43" t="s">
        <v>193</v>
      </c>
      <c r="K10" s="51" t="s">
        <v>194</v>
      </c>
      <c r="M10" s="36"/>
      <c r="N10" s="53"/>
      <c r="O10" s="46"/>
      <c r="P10" s="431"/>
      <c r="Q10" s="55" t="s">
        <v>130</v>
      </c>
      <c r="R10" s="171">
        <v>44311</v>
      </c>
      <c r="S10" s="56" t="s">
        <v>383</v>
      </c>
      <c r="T10" s="171"/>
      <c r="U10" s="56"/>
      <c r="V10" s="41"/>
    </row>
    <row r="11" spans="1:22">
      <c r="A11" s="31"/>
      <c r="B11" s="34"/>
      <c r="C11" s="34">
        <v>6</v>
      </c>
      <c r="D11" s="60">
        <v>12</v>
      </c>
      <c r="E11" s="61" t="s">
        <v>195</v>
      </c>
      <c r="F11" s="528" t="s">
        <v>196</v>
      </c>
      <c r="G11" s="529"/>
      <c r="H11" s="36"/>
      <c r="I11" s="59"/>
      <c r="J11" s="43"/>
      <c r="K11" s="51"/>
      <c r="L11" s="26" t="s">
        <v>384</v>
      </c>
      <c r="M11" s="36"/>
      <c r="N11" s="57"/>
      <c r="O11" s="62"/>
      <c r="P11" s="37"/>
      <c r="Q11" s="55" t="s">
        <v>131</v>
      </c>
      <c r="R11" s="171">
        <v>44297</v>
      </c>
      <c r="S11" s="56" t="s">
        <v>381</v>
      </c>
      <c r="T11" s="171"/>
      <c r="U11" s="56"/>
      <c r="V11" s="169"/>
    </row>
    <row r="12" spans="1:22">
      <c r="A12" s="31"/>
      <c r="B12" s="34"/>
      <c r="C12" s="34"/>
      <c r="D12" s="35"/>
      <c r="E12" s="63" t="s">
        <v>94</v>
      </c>
      <c r="F12" s="37" t="s">
        <v>95</v>
      </c>
      <c r="G12" s="35"/>
      <c r="H12" s="58"/>
      <c r="I12" s="64"/>
      <c r="J12" s="43"/>
      <c r="K12" s="51"/>
      <c r="M12" s="36"/>
      <c r="N12" s="53"/>
      <c r="O12" s="62"/>
      <c r="P12" s="37"/>
      <c r="Q12" s="55" t="s">
        <v>132</v>
      </c>
      <c r="R12" s="171">
        <v>44303</v>
      </c>
      <c r="S12" s="56" t="s">
        <v>385</v>
      </c>
      <c r="T12" s="172"/>
      <c r="U12" s="65"/>
      <c r="V12" s="41"/>
    </row>
    <row r="13" spans="1:22">
      <c r="A13" s="31"/>
      <c r="B13" s="34"/>
      <c r="C13" s="34"/>
      <c r="D13" s="60"/>
      <c r="E13" s="63" t="s">
        <v>197</v>
      </c>
      <c r="F13" s="37"/>
      <c r="G13" s="60"/>
      <c r="H13" s="58"/>
      <c r="I13" s="59"/>
      <c r="J13" s="58"/>
      <c r="M13" s="36">
        <v>7</v>
      </c>
      <c r="N13" s="42">
        <v>11</v>
      </c>
      <c r="O13" s="68" t="s">
        <v>96</v>
      </c>
      <c r="P13" s="37"/>
      <c r="Q13" s="55" t="s">
        <v>198</v>
      </c>
      <c r="R13" s="171">
        <v>44296</v>
      </c>
      <c r="S13" s="56" t="s">
        <v>381</v>
      </c>
      <c r="T13" s="171">
        <v>44373</v>
      </c>
      <c r="U13" s="56" t="s">
        <v>381</v>
      </c>
      <c r="V13" s="41"/>
    </row>
    <row r="14" spans="1:22">
      <c r="A14" s="31"/>
      <c r="B14" s="34"/>
      <c r="C14" s="34"/>
      <c r="D14" s="35"/>
      <c r="E14" s="63"/>
      <c r="F14" s="37"/>
      <c r="G14" s="35"/>
      <c r="H14" s="36">
        <v>8</v>
      </c>
      <c r="I14" s="42">
        <v>28</v>
      </c>
      <c r="J14" s="61" t="s">
        <v>97</v>
      </c>
      <c r="K14" s="51" t="s">
        <v>98</v>
      </c>
      <c r="L14" s="52"/>
      <c r="M14" s="36"/>
      <c r="N14" s="42"/>
      <c r="O14" s="68"/>
      <c r="P14" s="51"/>
      <c r="Q14" s="55" t="s">
        <v>198</v>
      </c>
      <c r="R14" s="171">
        <v>44310</v>
      </c>
      <c r="S14" s="56" t="s">
        <v>386</v>
      </c>
      <c r="T14" s="171"/>
      <c r="U14" s="56"/>
      <c r="V14" s="41"/>
    </row>
    <row r="15" spans="1:22">
      <c r="A15" s="31"/>
      <c r="B15" s="34"/>
      <c r="C15" s="34"/>
      <c r="D15" s="66"/>
      <c r="E15" s="58"/>
      <c r="F15" s="37"/>
      <c r="G15" s="60"/>
      <c r="H15" s="58"/>
      <c r="I15" s="37"/>
      <c r="J15" s="36"/>
      <c r="K15" s="528"/>
      <c r="L15" s="529"/>
      <c r="M15" s="36"/>
      <c r="N15" s="42"/>
      <c r="O15" s="62"/>
      <c r="P15" s="37"/>
      <c r="Q15" s="55" t="s">
        <v>75</v>
      </c>
      <c r="R15" s="171">
        <v>44289</v>
      </c>
      <c r="S15" s="56" t="s">
        <v>386</v>
      </c>
      <c r="T15" s="171"/>
      <c r="U15" s="56"/>
      <c r="V15" s="41"/>
    </row>
    <row r="16" spans="1:22">
      <c r="A16" s="31"/>
      <c r="B16" s="34"/>
      <c r="C16" s="34">
        <v>9</v>
      </c>
      <c r="D16" s="42">
        <v>18</v>
      </c>
      <c r="E16" s="61" t="s">
        <v>195</v>
      </c>
      <c r="F16" s="528" t="s">
        <v>99</v>
      </c>
      <c r="G16" s="529"/>
      <c r="H16" s="58">
        <v>9</v>
      </c>
      <c r="I16" s="37">
        <v>12</v>
      </c>
      <c r="J16" s="36" t="s">
        <v>93</v>
      </c>
      <c r="K16" s="528" t="s">
        <v>99</v>
      </c>
      <c r="L16" s="529"/>
      <c r="M16" s="36">
        <v>9</v>
      </c>
      <c r="N16" s="60">
        <v>4</v>
      </c>
      <c r="O16" s="77" t="s">
        <v>104</v>
      </c>
      <c r="P16" s="37"/>
      <c r="Q16" s="55" t="s">
        <v>75</v>
      </c>
      <c r="R16" s="69">
        <v>44324</v>
      </c>
      <c r="S16" s="56" t="s">
        <v>386</v>
      </c>
      <c r="T16" s="172"/>
      <c r="U16" s="70"/>
      <c r="V16" s="71"/>
    </row>
    <row r="17" spans="1:22" ht="14.25" thickBot="1">
      <c r="A17" s="31"/>
      <c r="B17" s="34"/>
      <c r="C17" s="34"/>
      <c r="D17" s="64"/>
      <c r="E17" s="63" t="s">
        <v>94</v>
      </c>
      <c r="F17" s="37" t="s">
        <v>100</v>
      </c>
      <c r="G17" s="60"/>
      <c r="H17" s="36"/>
      <c r="I17" s="60"/>
      <c r="J17" s="36"/>
      <c r="K17" s="51"/>
      <c r="L17" s="26" t="s">
        <v>384</v>
      </c>
      <c r="M17" s="36"/>
      <c r="N17" s="60"/>
      <c r="O17" s="62"/>
      <c r="P17" s="37"/>
      <c r="Q17" s="72">
        <v>70</v>
      </c>
      <c r="R17" s="73" t="s">
        <v>387</v>
      </c>
      <c r="S17" s="74" t="s">
        <v>388</v>
      </c>
      <c r="T17" s="75"/>
      <c r="U17" s="76"/>
      <c r="V17" s="51"/>
    </row>
    <row r="18" spans="1:22" ht="14.25" thickBot="1">
      <c r="A18" s="31"/>
      <c r="B18" s="34"/>
      <c r="D18" s="57"/>
      <c r="E18" s="63" t="s">
        <v>197</v>
      </c>
      <c r="F18" s="37"/>
      <c r="G18" s="60" t="s">
        <v>102</v>
      </c>
      <c r="H18" s="36"/>
      <c r="I18" s="60">
        <v>30</v>
      </c>
      <c r="J18" s="36" t="s">
        <v>101</v>
      </c>
      <c r="K18" s="51"/>
      <c r="M18" s="36"/>
      <c r="N18" s="60"/>
      <c r="O18" s="46"/>
      <c r="P18" s="37"/>
      <c r="Q18" s="173" t="s">
        <v>105</v>
      </c>
      <c r="R18" s="78" t="s">
        <v>417</v>
      </c>
      <c r="S18" s="79"/>
      <c r="T18" s="78" t="s">
        <v>164</v>
      </c>
      <c r="U18" s="79"/>
      <c r="V18" s="51"/>
    </row>
    <row r="19" spans="1:22">
      <c r="A19" s="80"/>
      <c r="B19" s="34"/>
      <c r="C19" s="34">
        <v>10</v>
      </c>
      <c r="D19" s="81"/>
      <c r="E19" s="61"/>
      <c r="F19" s="37"/>
      <c r="G19" s="60"/>
      <c r="H19" s="36"/>
      <c r="I19" s="60"/>
      <c r="J19" s="36"/>
      <c r="K19" s="51"/>
      <c r="M19" s="36"/>
      <c r="N19" s="60"/>
      <c r="O19" s="46"/>
      <c r="V19" s="51"/>
    </row>
    <row r="20" spans="1:22" ht="14.25" thickBot="1">
      <c r="A20" s="516"/>
      <c r="B20" s="34"/>
      <c r="C20" s="34"/>
      <c r="D20" s="64"/>
      <c r="E20" s="63"/>
      <c r="F20" s="37"/>
      <c r="G20" s="60"/>
      <c r="H20" s="36"/>
      <c r="I20" s="35"/>
      <c r="J20" s="174"/>
      <c r="K20" s="51"/>
      <c r="L20" s="52"/>
      <c r="M20" s="36"/>
      <c r="N20" s="60"/>
      <c r="O20" s="54"/>
      <c r="P20" s="84"/>
      <c r="Q20" s="517" t="s">
        <v>134</v>
      </c>
      <c r="R20" s="518"/>
      <c r="S20" s="519"/>
      <c r="T20" s="166"/>
      <c r="U20" s="167"/>
      <c r="V20" s="51"/>
    </row>
    <row r="21" spans="1:22">
      <c r="A21" s="516"/>
      <c r="B21" s="34"/>
      <c r="C21" s="34"/>
      <c r="D21" s="64"/>
      <c r="E21" s="36"/>
      <c r="F21" s="37"/>
      <c r="G21" s="60"/>
      <c r="H21" s="36">
        <v>10</v>
      </c>
      <c r="I21" s="60">
        <v>16</v>
      </c>
      <c r="J21" s="36"/>
      <c r="K21" s="51" t="s">
        <v>389</v>
      </c>
      <c r="L21" s="52"/>
      <c r="M21" s="36">
        <v>10</v>
      </c>
      <c r="N21" s="60">
        <v>23</v>
      </c>
      <c r="O21" s="90" t="s">
        <v>109</v>
      </c>
      <c r="P21" s="431"/>
      <c r="Q21" s="47" t="s">
        <v>128</v>
      </c>
      <c r="R21" s="50"/>
      <c r="S21" s="85"/>
      <c r="T21" s="50">
        <v>44486</v>
      </c>
      <c r="U21" s="85" t="s">
        <v>390</v>
      </c>
      <c r="V21" s="51"/>
    </row>
    <row r="22" spans="1:22">
      <c r="A22" s="516"/>
      <c r="B22" s="86"/>
      <c r="C22" s="34">
        <v>11</v>
      </c>
      <c r="D22" s="81">
        <v>14</v>
      </c>
      <c r="E22" s="61" t="s">
        <v>195</v>
      </c>
      <c r="F22" s="37" t="s">
        <v>135</v>
      </c>
      <c r="G22" s="87"/>
      <c r="H22" s="58"/>
      <c r="J22" s="58"/>
      <c r="K22" s="51"/>
      <c r="L22" s="52"/>
      <c r="M22" s="36">
        <v>11</v>
      </c>
      <c r="N22" s="60">
        <v>14</v>
      </c>
      <c r="O22" s="89" t="s">
        <v>108</v>
      </c>
      <c r="P22" s="170"/>
      <c r="Q22" s="55" t="s">
        <v>129</v>
      </c>
      <c r="R22" s="171"/>
      <c r="S22" s="88"/>
      <c r="T22" s="171">
        <v>44451</v>
      </c>
      <c r="U22" s="88" t="s">
        <v>391</v>
      </c>
      <c r="V22" s="51"/>
    </row>
    <row r="23" spans="1:22">
      <c r="A23" s="516"/>
      <c r="B23" s="86"/>
      <c r="C23" s="34"/>
      <c r="D23" s="42">
        <v>21</v>
      </c>
      <c r="E23" s="63" t="s">
        <v>94</v>
      </c>
      <c r="F23" s="37"/>
      <c r="H23" s="36"/>
      <c r="I23" s="60">
        <v>24</v>
      </c>
      <c r="J23" s="36" t="s">
        <v>93</v>
      </c>
      <c r="K23" s="51" t="s">
        <v>107</v>
      </c>
      <c r="L23" s="52"/>
      <c r="M23" s="36"/>
      <c r="N23" s="60"/>
      <c r="O23" s="89" t="s">
        <v>136</v>
      </c>
      <c r="P23" s="431"/>
      <c r="Q23" s="55" t="s">
        <v>130</v>
      </c>
      <c r="R23" s="171"/>
      <c r="S23" s="56"/>
      <c r="T23" s="171">
        <v>44472</v>
      </c>
      <c r="U23" s="56" t="s">
        <v>392</v>
      </c>
      <c r="V23" s="51"/>
    </row>
    <row r="24" spans="1:22">
      <c r="A24" s="175"/>
      <c r="B24" s="86"/>
      <c r="C24" s="34"/>
      <c r="D24" s="64"/>
      <c r="E24" s="63"/>
      <c r="F24" s="37"/>
      <c r="G24" s="60"/>
      <c r="H24" s="58"/>
      <c r="J24" s="58"/>
      <c r="L24" s="52"/>
      <c r="M24" s="36">
        <v>11</v>
      </c>
      <c r="N24" s="60">
        <v>20</v>
      </c>
      <c r="O24" s="176" t="s">
        <v>393</v>
      </c>
      <c r="P24" s="37"/>
      <c r="Q24" s="55" t="s">
        <v>131</v>
      </c>
      <c r="R24" s="171"/>
      <c r="S24" s="88"/>
      <c r="T24" s="171">
        <v>44479</v>
      </c>
      <c r="U24" s="88" t="s">
        <v>394</v>
      </c>
      <c r="V24" s="51"/>
    </row>
    <row r="25" spans="1:22">
      <c r="A25" s="175"/>
      <c r="B25" s="86"/>
      <c r="C25" s="34"/>
      <c r="D25" s="64"/>
      <c r="E25" s="36"/>
      <c r="F25" s="37"/>
      <c r="G25" s="60"/>
      <c r="H25" s="36">
        <v>12</v>
      </c>
      <c r="I25" s="60"/>
      <c r="J25" s="36"/>
      <c r="K25" s="51"/>
      <c r="L25" s="52"/>
      <c r="M25" s="36"/>
      <c r="N25" s="42">
        <v>21</v>
      </c>
      <c r="O25" s="176" t="s">
        <v>395</v>
      </c>
      <c r="P25" s="37"/>
      <c r="Q25" s="55" t="s">
        <v>132</v>
      </c>
      <c r="R25" s="171"/>
      <c r="S25" s="56"/>
      <c r="T25" s="171">
        <v>44464</v>
      </c>
      <c r="U25" s="88" t="s">
        <v>394</v>
      </c>
      <c r="V25" s="51"/>
    </row>
    <row r="26" spans="1:22">
      <c r="B26" s="86"/>
      <c r="D26" s="57"/>
      <c r="E26" s="58"/>
      <c r="G26" s="60"/>
      <c r="H26" s="36"/>
      <c r="I26" s="35"/>
      <c r="J26" s="36"/>
      <c r="K26" s="51"/>
      <c r="L26" s="52"/>
      <c r="M26" s="36"/>
      <c r="N26" s="42"/>
      <c r="O26" s="89"/>
      <c r="P26" s="37"/>
      <c r="Q26" s="55" t="s">
        <v>198</v>
      </c>
      <c r="R26" s="171"/>
      <c r="S26" s="56"/>
      <c r="T26" s="171">
        <v>44478</v>
      </c>
      <c r="U26" s="88" t="s">
        <v>382</v>
      </c>
      <c r="V26" s="51"/>
    </row>
    <row r="27" spans="1:22">
      <c r="B27" s="86">
        <v>22</v>
      </c>
      <c r="C27" s="34">
        <v>1</v>
      </c>
      <c r="D27" s="42">
        <v>16</v>
      </c>
      <c r="E27" s="61" t="s">
        <v>195</v>
      </c>
      <c r="F27" s="37" t="s">
        <v>111</v>
      </c>
      <c r="G27" s="177"/>
      <c r="H27" s="36">
        <v>12</v>
      </c>
      <c r="I27" s="60">
        <v>31</v>
      </c>
      <c r="J27" s="36" t="s">
        <v>112</v>
      </c>
      <c r="K27" s="51"/>
      <c r="L27" s="52"/>
      <c r="M27" s="36"/>
      <c r="N27" s="35"/>
      <c r="O27" s="89"/>
      <c r="P27" s="37"/>
      <c r="Q27" s="55" t="s">
        <v>75</v>
      </c>
      <c r="R27" s="171"/>
      <c r="S27" s="56"/>
      <c r="T27" s="171">
        <v>44443</v>
      </c>
      <c r="U27" s="88" t="s">
        <v>396</v>
      </c>
      <c r="V27" s="51"/>
    </row>
    <row r="28" spans="1:22">
      <c r="B28" s="86"/>
      <c r="C28" s="34"/>
      <c r="D28" s="64"/>
      <c r="E28" s="499"/>
      <c r="F28" s="37" t="s">
        <v>114</v>
      </c>
      <c r="G28" s="60"/>
      <c r="H28" s="36">
        <v>1</v>
      </c>
      <c r="I28" s="60">
        <v>23</v>
      </c>
      <c r="J28" s="61" t="s">
        <v>97</v>
      </c>
      <c r="K28" s="51" t="s">
        <v>397</v>
      </c>
      <c r="L28" s="52"/>
      <c r="M28" s="36"/>
      <c r="N28" s="64"/>
      <c r="O28" s="46"/>
      <c r="P28" s="98"/>
      <c r="Q28" s="55"/>
      <c r="R28" s="171"/>
      <c r="S28" s="56"/>
      <c r="T28" s="171">
        <v>44485</v>
      </c>
      <c r="U28" s="70" t="s">
        <v>398</v>
      </c>
      <c r="V28" s="37"/>
    </row>
    <row r="29" spans="1:22" ht="14.25" thickBot="1">
      <c r="B29" s="86"/>
      <c r="C29" s="34"/>
      <c r="D29" s="64"/>
      <c r="E29" s="63"/>
      <c r="F29" s="37"/>
      <c r="G29" s="60"/>
      <c r="H29" s="36"/>
      <c r="I29" s="66"/>
      <c r="J29" s="36"/>
      <c r="K29" s="178"/>
      <c r="L29" s="93"/>
      <c r="M29" s="36"/>
      <c r="N29" s="60"/>
      <c r="O29" s="62"/>
      <c r="P29" s="98"/>
      <c r="Q29" s="55">
        <v>70</v>
      </c>
      <c r="R29" s="92"/>
      <c r="S29" s="70"/>
      <c r="T29" s="171"/>
      <c r="U29" s="70"/>
      <c r="V29" s="51"/>
    </row>
    <row r="30" spans="1:22" ht="14.25" thickBot="1">
      <c r="B30" s="86"/>
      <c r="C30" s="34">
        <v>2</v>
      </c>
      <c r="D30" s="42"/>
      <c r="E30" s="61"/>
      <c r="F30" s="37"/>
      <c r="G30" s="60"/>
      <c r="H30" s="36">
        <v>2</v>
      </c>
      <c r="I30" s="42">
        <v>23</v>
      </c>
      <c r="J30" s="36" t="s">
        <v>93</v>
      </c>
      <c r="K30" s="51" t="s">
        <v>401</v>
      </c>
      <c r="L30" s="52"/>
      <c r="M30" s="36"/>
      <c r="N30" s="94"/>
      <c r="O30" s="89"/>
      <c r="P30" s="37"/>
      <c r="Q30" s="179" t="s">
        <v>105</v>
      </c>
      <c r="R30" s="95" t="s">
        <v>164</v>
      </c>
      <c r="S30" s="79"/>
      <c r="T30" s="96" t="s">
        <v>418</v>
      </c>
      <c r="U30" s="79"/>
      <c r="V30" s="51"/>
    </row>
    <row r="31" spans="1:22">
      <c r="B31" s="86"/>
      <c r="C31" s="34"/>
      <c r="D31" s="81"/>
      <c r="E31" s="63"/>
      <c r="F31" s="37"/>
      <c r="G31" s="60"/>
      <c r="H31" s="36"/>
      <c r="I31" s="66"/>
      <c r="J31" s="36"/>
      <c r="K31" s="51"/>
      <c r="L31" s="52"/>
      <c r="M31" s="36"/>
      <c r="N31" s="60"/>
      <c r="O31" s="68"/>
      <c r="P31" s="51"/>
      <c r="Q31" s="51"/>
      <c r="U31" s="88"/>
      <c r="V31" s="37"/>
    </row>
    <row r="32" spans="1:22">
      <c r="B32" s="86"/>
      <c r="C32" s="34"/>
      <c r="D32" s="81"/>
      <c r="E32" s="63"/>
      <c r="F32" s="37"/>
      <c r="G32" s="60"/>
      <c r="H32" s="36">
        <v>2</v>
      </c>
      <c r="I32" s="60">
        <v>28</v>
      </c>
      <c r="J32" s="36" t="s">
        <v>118</v>
      </c>
      <c r="K32" s="51"/>
      <c r="L32" s="51"/>
      <c r="M32" s="36"/>
      <c r="N32" s="60"/>
      <c r="O32" s="68"/>
      <c r="P32" s="51"/>
      <c r="Q32" s="51" t="s">
        <v>126</v>
      </c>
      <c r="R32" s="97"/>
      <c r="S32" s="98"/>
      <c r="U32" s="99"/>
      <c r="V32" s="37"/>
    </row>
    <row r="33" spans="2:22">
      <c r="B33" s="86"/>
      <c r="D33" s="53"/>
      <c r="E33" s="58"/>
      <c r="H33" s="36"/>
      <c r="I33" s="60"/>
      <c r="J33" s="36"/>
      <c r="K33" s="51"/>
      <c r="L33" s="51"/>
      <c r="M33" s="180"/>
      <c r="N33" s="181"/>
      <c r="O33" s="89"/>
      <c r="P33" s="98"/>
      <c r="Q33" s="51"/>
      <c r="R33" s="171" t="s">
        <v>402</v>
      </c>
      <c r="S33" s="182"/>
      <c r="T33" s="183"/>
      <c r="U33" s="99"/>
      <c r="V33" s="51"/>
    </row>
    <row r="34" spans="2:22">
      <c r="B34" s="86"/>
      <c r="C34" s="34">
        <v>3</v>
      </c>
      <c r="D34" s="81">
        <v>20</v>
      </c>
      <c r="E34" s="61" t="s">
        <v>195</v>
      </c>
      <c r="F34" s="37" t="s">
        <v>399</v>
      </c>
      <c r="G34" s="60"/>
      <c r="H34" s="36"/>
      <c r="I34" s="60"/>
      <c r="J34" s="36"/>
      <c r="K34" s="51"/>
      <c r="L34" s="51"/>
      <c r="M34" s="36"/>
      <c r="N34" s="433"/>
      <c r="O34" s="89"/>
      <c r="P34" s="98"/>
      <c r="Q34" s="51"/>
      <c r="R34" s="171"/>
      <c r="S34" s="182"/>
      <c r="T34" s="183"/>
      <c r="U34" s="100"/>
      <c r="V34" s="51"/>
    </row>
    <row r="35" spans="2:22">
      <c r="B35" s="86"/>
      <c r="C35" s="101"/>
      <c r="D35" s="102"/>
      <c r="E35" s="63" t="s">
        <v>94</v>
      </c>
      <c r="F35" s="430"/>
      <c r="G35" s="60" t="s">
        <v>119</v>
      </c>
      <c r="H35" s="36"/>
      <c r="I35" s="60"/>
      <c r="J35" s="61"/>
      <c r="K35" s="51"/>
      <c r="L35" s="45"/>
      <c r="M35" s="36">
        <v>2</v>
      </c>
      <c r="N35" s="60">
        <v>20</v>
      </c>
      <c r="O35" s="46" t="s">
        <v>120</v>
      </c>
      <c r="P35" s="98"/>
      <c r="Q35" s="51"/>
      <c r="R35" s="171"/>
      <c r="S35" s="182"/>
      <c r="T35" s="183"/>
      <c r="U35" s="99"/>
      <c r="V35" s="51"/>
    </row>
    <row r="36" spans="2:22">
      <c r="B36" s="86"/>
      <c r="C36" s="34"/>
      <c r="D36" s="102"/>
      <c r="E36" s="34"/>
      <c r="F36" s="430" t="s">
        <v>403</v>
      </c>
      <c r="G36" s="60"/>
      <c r="H36" s="36">
        <v>4</v>
      </c>
      <c r="I36" s="37">
        <v>2</v>
      </c>
      <c r="J36" s="43" t="s">
        <v>121</v>
      </c>
      <c r="K36" s="51" t="s">
        <v>122</v>
      </c>
      <c r="M36" s="36"/>
      <c r="N36" s="45"/>
      <c r="O36" s="46"/>
      <c r="P36" s="98"/>
      <c r="Q36" s="51" t="s">
        <v>127</v>
      </c>
      <c r="R36" s="170"/>
      <c r="S36" s="184"/>
      <c r="T36" s="183"/>
      <c r="U36" s="100"/>
      <c r="V36" s="51"/>
    </row>
    <row r="37" spans="2:22">
      <c r="B37" s="86"/>
      <c r="C37" s="101"/>
      <c r="D37" s="35"/>
      <c r="E37" s="63" t="s">
        <v>415</v>
      </c>
      <c r="G37" s="87"/>
      <c r="H37" s="36"/>
      <c r="I37" s="37"/>
      <c r="J37" s="63" t="s">
        <v>202</v>
      </c>
      <c r="K37" s="51"/>
      <c r="M37" s="36">
        <v>2</v>
      </c>
      <c r="N37" s="60">
        <v>20</v>
      </c>
      <c r="O37" s="103" t="s">
        <v>201</v>
      </c>
      <c r="P37" s="98"/>
      <c r="Q37" s="51"/>
      <c r="R37" s="171">
        <v>44647</v>
      </c>
      <c r="S37" s="182" t="s">
        <v>416</v>
      </c>
      <c r="T37" s="183"/>
      <c r="U37" s="99"/>
      <c r="V37" s="520"/>
    </row>
    <row r="38" spans="2:22">
      <c r="B38" s="86"/>
      <c r="C38" s="101"/>
      <c r="D38" s="35"/>
      <c r="E38" s="58"/>
      <c r="G38" s="87"/>
      <c r="H38" s="36">
        <v>4</v>
      </c>
      <c r="I38" s="53">
        <v>3</v>
      </c>
      <c r="J38" s="430" t="s">
        <v>123</v>
      </c>
      <c r="K38" s="104" t="s">
        <v>124</v>
      </c>
      <c r="L38" s="87"/>
      <c r="M38" s="34"/>
      <c r="N38" s="35" t="s">
        <v>138</v>
      </c>
      <c r="O38" s="68" t="s">
        <v>125</v>
      </c>
      <c r="P38" s="51"/>
      <c r="Q38" s="51"/>
      <c r="S38" s="185"/>
      <c r="T38" s="432"/>
      <c r="U38" s="99"/>
      <c r="V38" s="520"/>
    </row>
    <row r="39" spans="2:22">
      <c r="B39" s="86"/>
      <c r="C39" s="101"/>
      <c r="D39" s="35"/>
      <c r="E39" s="58"/>
      <c r="G39" s="87"/>
      <c r="H39" s="106"/>
      <c r="I39" s="107"/>
      <c r="J39" s="63" t="s">
        <v>202</v>
      </c>
      <c r="K39" s="108"/>
      <c r="L39" s="109"/>
      <c r="M39" s="36">
        <v>3</v>
      </c>
      <c r="N39" s="60">
        <v>20</v>
      </c>
      <c r="O39" s="500"/>
      <c r="P39" s="110"/>
      <c r="Q39" s="186"/>
      <c r="R39" s="430"/>
      <c r="T39" s="432"/>
      <c r="U39" s="99"/>
      <c r="V39" s="520"/>
    </row>
    <row r="40" spans="2:22" ht="14.25" thickBot="1">
      <c r="B40" s="111"/>
      <c r="C40" s="112"/>
      <c r="D40" s="113"/>
      <c r="E40" s="114"/>
      <c r="F40" s="115"/>
      <c r="G40" s="116"/>
      <c r="H40" s="117"/>
      <c r="I40" s="118"/>
      <c r="J40" s="119"/>
      <c r="K40" s="120"/>
      <c r="L40" s="121"/>
      <c r="M40" s="122"/>
      <c r="N40" s="123"/>
      <c r="O40" s="124"/>
      <c r="P40" s="120"/>
      <c r="Q40" s="120"/>
      <c r="R40" s="125"/>
      <c r="S40" s="126"/>
      <c r="T40" s="126"/>
      <c r="U40" s="127"/>
      <c r="V40" s="37"/>
    </row>
    <row r="41" spans="2:22">
      <c r="B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128"/>
      <c r="S41" s="432"/>
      <c r="T41" s="432"/>
      <c r="U41" s="432"/>
      <c r="V41" s="37"/>
    </row>
    <row r="42" spans="2:22">
      <c r="I42" s="187"/>
    </row>
    <row r="43" spans="2:22">
      <c r="T43" s="432"/>
    </row>
  </sheetData>
  <mergeCells count="22"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A20:A23"/>
    <mergeCell ref="Q20:S20"/>
    <mergeCell ref="V37:V39"/>
    <mergeCell ref="F6:G6"/>
    <mergeCell ref="K6:L6"/>
    <mergeCell ref="P6:U6"/>
    <mergeCell ref="Q7:S7"/>
    <mergeCell ref="F9:G9"/>
    <mergeCell ref="F11:G11"/>
    <mergeCell ref="K15:L15"/>
    <mergeCell ref="F16:G16"/>
    <mergeCell ref="K16:L16"/>
  </mergeCells>
  <phoneticPr fontId="6"/>
  <pageMargins left="0.7" right="0.7" top="0.75" bottom="0.75" header="0.3" footer="0.3"/>
  <pageSetup paperSize="9" scale="9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46" zoomScaleNormal="100" workbookViewId="0">
      <selection activeCell="N11" sqref="N11"/>
    </sheetView>
  </sheetViews>
  <sheetFormatPr defaultColWidth="9" defaultRowHeight="13.5"/>
  <cols>
    <col min="1" max="1" width="2" style="7" customWidth="1"/>
    <col min="2" max="2" width="1.125" style="7" customWidth="1"/>
    <col min="3" max="4" width="2.5" style="7" customWidth="1"/>
    <col min="5" max="5" width="8.875" style="7" customWidth="1"/>
    <col min="6" max="6" width="10.875" style="7" customWidth="1"/>
    <col min="7" max="7" width="12.375" style="7" customWidth="1"/>
    <col min="8" max="8" width="12" style="7" customWidth="1"/>
    <col min="9" max="9" width="8.375" style="7" customWidth="1"/>
    <col min="10" max="10" width="17.125" style="7" customWidth="1"/>
    <col min="11" max="11" width="8.25" style="7" customWidth="1"/>
    <col min="12" max="12" width="15.25" style="7" customWidth="1"/>
    <col min="13" max="13" width="9" style="7"/>
    <col min="14" max="14" width="10.25" style="7" bestFit="1" customWidth="1"/>
    <col min="15" max="16384" width="9" style="7"/>
  </cols>
  <sheetData>
    <row r="1" spans="1:14">
      <c r="K1" s="190"/>
      <c r="L1" s="302" t="s">
        <v>332</v>
      </c>
    </row>
    <row r="2" spans="1:14" ht="14.25">
      <c r="B2" s="577" t="s">
        <v>333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</row>
    <row r="3" spans="1:14" ht="17.25">
      <c r="A3" s="300"/>
      <c r="B3" s="300"/>
      <c r="C3" s="300"/>
      <c r="D3" s="300"/>
      <c r="E3" s="300"/>
      <c r="F3" s="578" t="s">
        <v>506</v>
      </c>
      <c r="G3" s="578"/>
      <c r="H3" s="578"/>
      <c r="I3" s="578"/>
      <c r="J3" s="578"/>
      <c r="K3" s="190"/>
      <c r="L3" s="302"/>
    </row>
    <row r="4" spans="1:14" ht="14.25">
      <c r="A4" s="301"/>
      <c r="B4" s="301"/>
      <c r="C4" s="301"/>
      <c r="D4" s="301"/>
      <c r="E4" s="301"/>
      <c r="F4" s="578"/>
      <c r="G4" s="578"/>
      <c r="H4" s="578"/>
      <c r="I4" s="578"/>
      <c r="J4" s="578"/>
      <c r="K4" s="190"/>
      <c r="L4" s="190"/>
    </row>
    <row r="5" spans="1:14" ht="17.25">
      <c r="A5" s="300"/>
      <c r="B5" s="300"/>
      <c r="C5" s="300"/>
      <c r="D5" s="300"/>
      <c r="E5" s="300"/>
      <c r="G5" s="579" t="s">
        <v>455</v>
      </c>
      <c r="H5" s="580"/>
      <c r="I5" s="580"/>
      <c r="J5" s="580"/>
      <c r="K5" s="297"/>
      <c r="L5" s="190"/>
    </row>
    <row r="6" spans="1:14" ht="17.25">
      <c r="A6" s="300"/>
      <c r="B6" s="300"/>
      <c r="C6" s="300"/>
      <c r="D6" s="300"/>
      <c r="E6" s="299"/>
      <c r="G6" s="437" t="s">
        <v>456</v>
      </c>
      <c r="H6" s="437"/>
      <c r="I6" s="437"/>
      <c r="J6" s="437"/>
      <c r="K6" s="297"/>
      <c r="L6" s="190"/>
    </row>
    <row r="7" spans="1:14" ht="10.9" customHeight="1">
      <c r="A7" s="295"/>
      <c r="B7" s="295"/>
      <c r="C7" s="295"/>
      <c r="D7" s="295"/>
      <c r="E7" s="296"/>
      <c r="F7" s="295"/>
      <c r="G7" s="294"/>
      <c r="H7" s="294"/>
      <c r="I7" s="294"/>
      <c r="J7" s="294"/>
      <c r="K7" s="293"/>
      <c r="L7" s="292" t="s">
        <v>139</v>
      </c>
    </row>
    <row r="8" spans="1:14">
      <c r="A8" s="214" t="s">
        <v>140</v>
      </c>
      <c r="B8" s="581" t="s">
        <v>141</v>
      </c>
      <c r="C8" s="581"/>
      <c r="D8" s="581"/>
      <c r="E8" s="582"/>
      <c r="F8" s="440" t="s">
        <v>334</v>
      </c>
      <c r="G8" s="291" t="s">
        <v>419</v>
      </c>
      <c r="H8" s="440" t="s">
        <v>420</v>
      </c>
      <c r="I8" s="583" t="s">
        <v>142</v>
      </c>
      <c r="J8" s="584"/>
      <c r="K8" s="585" t="s">
        <v>335</v>
      </c>
      <c r="L8" s="586"/>
    </row>
    <row r="9" spans="1:14" ht="16.149999999999999" customHeight="1">
      <c r="A9" s="279" t="s">
        <v>143</v>
      </c>
      <c r="B9" s="241"/>
      <c r="C9" s="241"/>
      <c r="D9" s="241"/>
      <c r="E9" s="275"/>
      <c r="F9" s="271">
        <f>F10+F11+F16+F19+F20+F21+F22+F23+F24</f>
        <v>9771966</v>
      </c>
      <c r="G9" s="271">
        <f t="shared" ref="G9:H9" si="0">G10+G11+G16+G19+G20+G21+G22+G23+G24</f>
        <v>10506700</v>
      </c>
      <c r="H9" s="271">
        <f t="shared" si="0"/>
        <v>10154833</v>
      </c>
      <c r="I9" s="290"/>
      <c r="J9" s="289"/>
      <c r="K9" s="137"/>
      <c r="L9" s="138"/>
    </row>
    <row r="10" spans="1:14" ht="16.149999999999999" customHeight="1">
      <c r="A10" s="288"/>
      <c r="B10" s="237" t="s">
        <v>144</v>
      </c>
      <c r="C10" s="237"/>
      <c r="D10" s="237"/>
      <c r="E10" s="287"/>
      <c r="F10" s="286">
        <v>20000</v>
      </c>
      <c r="G10" s="286">
        <v>30000</v>
      </c>
      <c r="H10" s="286">
        <v>30000</v>
      </c>
      <c r="I10" s="235" t="s">
        <v>430</v>
      </c>
      <c r="J10" s="234"/>
      <c r="K10" s="564"/>
      <c r="L10" s="565"/>
    </row>
    <row r="11" spans="1:14" ht="16.149999999999999" customHeight="1">
      <c r="A11" s="285"/>
      <c r="B11" s="283" t="s">
        <v>145</v>
      </c>
      <c r="C11" s="241"/>
      <c r="D11" s="241"/>
      <c r="E11" s="275"/>
      <c r="F11" s="246">
        <f>SUM(F12:F15)</f>
        <v>2842500</v>
      </c>
      <c r="G11" s="246">
        <f>SUM(G12:G15)</f>
        <v>2948500</v>
      </c>
      <c r="H11" s="246">
        <f>SUM(H12:H15)</f>
        <v>2948500</v>
      </c>
      <c r="I11" s="228"/>
      <c r="J11" s="227"/>
      <c r="K11" s="139"/>
      <c r="L11" s="140"/>
      <c r="N11" s="22"/>
    </row>
    <row r="12" spans="1:14" ht="16.149999999999999" customHeight="1">
      <c r="A12" s="210"/>
      <c r="B12" s="232"/>
      <c r="C12" s="145" t="s">
        <v>146</v>
      </c>
      <c r="D12" s="145"/>
      <c r="E12" s="143"/>
      <c r="F12" s="231">
        <v>1212000</v>
      </c>
      <c r="G12" s="231">
        <v>1236000</v>
      </c>
      <c r="H12" s="231">
        <v>1236000</v>
      </c>
      <c r="I12" s="284" t="s">
        <v>431</v>
      </c>
      <c r="J12" s="234"/>
      <c r="K12" s="141"/>
      <c r="L12" s="140"/>
    </row>
    <row r="13" spans="1:14" ht="16.149999999999999" customHeight="1">
      <c r="A13" s="210"/>
      <c r="B13" s="232"/>
      <c r="C13" s="139" t="s">
        <v>147</v>
      </c>
      <c r="D13" s="139"/>
      <c r="E13" s="138"/>
      <c r="F13" s="231">
        <v>1201500</v>
      </c>
      <c r="G13" s="231">
        <v>1240500</v>
      </c>
      <c r="H13" s="231">
        <v>1240500</v>
      </c>
      <c r="I13" s="276" t="s">
        <v>432</v>
      </c>
      <c r="J13" s="227"/>
      <c r="K13" s="139" t="s">
        <v>336</v>
      </c>
      <c r="L13" s="138"/>
    </row>
    <row r="14" spans="1:14" ht="16.149999999999999" customHeight="1">
      <c r="A14" s="210"/>
      <c r="B14" s="232"/>
      <c r="C14" s="145" t="s">
        <v>148</v>
      </c>
      <c r="D14" s="145"/>
      <c r="E14" s="143"/>
      <c r="F14" s="231">
        <v>126000</v>
      </c>
      <c r="G14" s="231">
        <v>163000</v>
      </c>
      <c r="H14" s="231">
        <v>163000</v>
      </c>
      <c r="I14" s="566" t="s">
        <v>433</v>
      </c>
      <c r="J14" s="567"/>
      <c r="K14" s="139" t="s">
        <v>336</v>
      </c>
      <c r="L14" s="138"/>
    </row>
    <row r="15" spans="1:14" ht="16.149999999999999" customHeight="1">
      <c r="A15" s="224"/>
      <c r="B15" s="230"/>
      <c r="C15" s="139" t="s">
        <v>149</v>
      </c>
      <c r="D15" s="233"/>
      <c r="E15" s="138"/>
      <c r="F15" s="231">
        <v>303000</v>
      </c>
      <c r="G15" s="231">
        <v>309000</v>
      </c>
      <c r="H15" s="231">
        <v>309000</v>
      </c>
      <c r="I15" s="276" t="s">
        <v>337</v>
      </c>
      <c r="J15" s="227"/>
      <c r="K15" s="141"/>
      <c r="L15" s="138"/>
    </row>
    <row r="16" spans="1:14" ht="16.149999999999999" customHeight="1">
      <c r="A16" s="215"/>
      <c r="B16" s="283" t="s">
        <v>150</v>
      </c>
      <c r="C16" s="226"/>
      <c r="D16" s="226"/>
      <c r="E16" s="282"/>
      <c r="F16" s="281">
        <f>SUM(F17:F18)</f>
        <v>7046000</v>
      </c>
      <c r="G16" s="281">
        <f>SUM(G17:G18)</f>
        <v>7552000</v>
      </c>
      <c r="H16" s="281">
        <f>SUM(H17:H18)</f>
        <v>7552000</v>
      </c>
      <c r="I16" s="235"/>
      <c r="J16" s="234"/>
      <c r="K16" s="139"/>
      <c r="L16" s="138"/>
    </row>
    <row r="17" spans="1:12" ht="16.149999999999999" customHeight="1">
      <c r="A17" s="210"/>
      <c r="B17" s="232"/>
      <c r="C17" s="139" t="s">
        <v>151</v>
      </c>
      <c r="D17" s="25"/>
      <c r="E17" s="262"/>
      <c r="F17" s="231">
        <v>5718000</v>
      </c>
      <c r="G17" s="231">
        <v>6108000</v>
      </c>
      <c r="H17" s="231">
        <v>6108000</v>
      </c>
      <c r="I17" s="228" t="s">
        <v>434</v>
      </c>
      <c r="J17" s="441" t="s">
        <v>338</v>
      </c>
      <c r="K17" s="142"/>
      <c r="L17" s="138"/>
    </row>
    <row r="18" spans="1:12" ht="16.149999999999999" customHeight="1">
      <c r="A18" s="224"/>
      <c r="B18" s="230"/>
      <c r="C18" s="280" t="s">
        <v>152</v>
      </c>
      <c r="D18" s="280"/>
      <c r="E18" s="232"/>
      <c r="F18" s="231">
        <v>1328000</v>
      </c>
      <c r="G18" s="231">
        <v>1444000</v>
      </c>
      <c r="H18" s="231">
        <v>1444000</v>
      </c>
      <c r="I18" s="235" t="s">
        <v>339</v>
      </c>
      <c r="J18" s="234"/>
      <c r="K18" s="142"/>
      <c r="L18" s="138"/>
    </row>
    <row r="19" spans="1:12" ht="16.149999999999999" customHeight="1">
      <c r="A19" s="279"/>
      <c r="B19" s="241" t="s">
        <v>153</v>
      </c>
      <c r="C19" s="241"/>
      <c r="D19" s="241"/>
      <c r="E19" s="275"/>
      <c r="F19" s="271">
        <v>218000</v>
      </c>
      <c r="G19" s="271">
        <v>650000</v>
      </c>
      <c r="H19" s="271">
        <v>276000</v>
      </c>
      <c r="I19" s="247" t="s">
        <v>429</v>
      </c>
      <c r="J19" s="227"/>
      <c r="K19" s="139"/>
      <c r="L19" s="138"/>
    </row>
    <row r="20" spans="1:12" ht="16.149999999999999" customHeight="1">
      <c r="A20" s="250"/>
      <c r="B20" s="568" t="s">
        <v>155</v>
      </c>
      <c r="C20" s="568"/>
      <c r="D20" s="568"/>
      <c r="E20" s="569"/>
      <c r="F20" s="271">
        <v>18000</v>
      </c>
      <c r="G20" s="271">
        <v>0</v>
      </c>
      <c r="H20" s="271">
        <v>0</v>
      </c>
      <c r="I20" s="276" t="s">
        <v>340</v>
      </c>
      <c r="J20" s="227"/>
      <c r="K20" s="139" t="s">
        <v>341</v>
      </c>
      <c r="L20" s="138"/>
    </row>
    <row r="21" spans="1:12" ht="16.149999999999999" customHeight="1">
      <c r="A21" s="250"/>
      <c r="B21" s="568" t="s">
        <v>342</v>
      </c>
      <c r="C21" s="568"/>
      <c r="D21" s="568"/>
      <c r="E21" s="569"/>
      <c r="F21" s="271">
        <v>19000</v>
      </c>
      <c r="G21" s="271">
        <v>0</v>
      </c>
      <c r="H21" s="271">
        <v>0</v>
      </c>
      <c r="I21" s="276"/>
      <c r="J21" s="227"/>
      <c r="K21" s="139" t="s">
        <v>343</v>
      </c>
      <c r="L21" s="143"/>
    </row>
    <row r="22" spans="1:12" ht="16.149999999999999" customHeight="1">
      <c r="A22" s="250"/>
      <c r="B22" s="568" t="s">
        <v>156</v>
      </c>
      <c r="C22" s="568"/>
      <c r="D22" s="568"/>
      <c r="E22" s="569"/>
      <c r="F22" s="236">
        <v>-608000</v>
      </c>
      <c r="G22" s="236">
        <v>-857000</v>
      </c>
      <c r="H22" s="236">
        <v>-857000</v>
      </c>
      <c r="I22" s="276" t="s">
        <v>344</v>
      </c>
      <c r="J22" s="227"/>
      <c r="K22" s="139" t="s">
        <v>345</v>
      </c>
      <c r="L22" s="138"/>
    </row>
    <row r="23" spans="1:12" ht="16.149999999999999" customHeight="1">
      <c r="A23" s="250"/>
      <c r="B23" s="568" t="s">
        <v>221</v>
      </c>
      <c r="C23" s="568"/>
      <c r="D23" s="568"/>
      <c r="E23" s="569"/>
      <c r="F23" s="236">
        <v>180000</v>
      </c>
      <c r="G23" s="236">
        <v>168000</v>
      </c>
      <c r="H23" s="236">
        <v>156000</v>
      </c>
      <c r="I23" s="276"/>
      <c r="J23" s="227"/>
      <c r="K23" s="139" t="s">
        <v>454</v>
      </c>
      <c r="L23" s="138"/>
    </row>
    <row r="24" spans="1:12" ht="16.149999999999999" customHeight="1">
      <c r="A24" s="250"/>
      <c r="B24" s="241" t="s">
        <v>157</v>
      </c>
      <c r="C24" s="241"/>
      <c r="D24" s="241"/>
      <c r="E24" s="275"/>
      <c r="F24" s="271">
        <v>36466</v>
      </c>
      <c r="G24" s="271">
        <v>15200</v>
      </c>
      <c r="H24" s="271">
        <v>49333</v>
      </c>
      <c r="I24" s="228" t="s">
        <v>346</v>
      </c>
      <c r="J24" s="227"/>
      <c r="K24" s="139"/>
      <c r="L24" s="138"/>
    </row>
    <row r="25" spans="1:12" ht="11.45" customHeight="1">
      <c r="A25" s="228"/>
      <c r="B25" s="265"/>
      <c r="C25" s="265"/>
      <c r="D25" s="265"/>
      <c r="E25" s="241"/>
      <c r="F25" s="274"/>
      <c r="G25" s="274"/>
      <c r="H25" s="274"/>
      <c r="I25" s="228"/>
      <c r="J25" s="228"/>
      <c r="K25" s="139"/>
      <c r="L25" s="139"/>
    </row>
    <row r="26" spans="1:12" ht="16.149999999999999" customHeight="1">
      <c r="A26" s="273" t="s">
        <v>158</v>
      </c>
      <c r="B26" s="229"/>
      <c r="C26" s="229"/>
      <c r="D26" s="229"/>
      <c r="E26" s="272"/>
      <c r="F26" s="274">
        <f>F27+F31+F40+F44+F45+F49+F50+F51+F52+F53+F54</f>
        <v>10185213</v>
      </c>
      <c r="G26" s="271">
        <f>G27+G31+G40+G44+G45+G49+G50+G51+G52+G53+G54</f>
        <v>10433300</v>
      </c>
      <c r="H26" s="274">
        <f>H27+H31+H40+H44+H45+H49+H50+H51+H52+H53+H54</f>
        <v>10284398</v>
      </c>
      <c r="I26" s="270"/>
      <c r="J26" s="269"/>
      <c r="K26" s="137"/>
      <c r="L26" s="138"/>
    </row>
    <row r="27" spans="1:12" ht="16.149999999999999" customHeight="1">
      <c r="A27" s="268"/>
      <c r="B27" s="267" t="s">
        <v>3</v>
      </c>
      <c r="C27" s="266"/>
      <c r="D27" s="265"/>
      <c r="E27" s="264"/>
      <c r="F27" s="245">
        <f>SUM(F28:F30)</f>
        <v>4527400</v>
      </c>
      <c r="G27" s="442">
        <f>SUM(G28:G30)</f>
        <v>6412580</v>
      </c>
      <c r="H27" s="245">
        <f>SUM(H28:H30)</f>
        <v>6520760</v>
      </c>
      <c r="I27" s="250"/>
      <c r="J27" s="234"/>
      <c r="K27" s="137"/>
      <c r="L27" s="138"/>
    </row>
    <row r="28" spans="1:12" ht="16.149999999999999" customHeight="1">
      <c r="A28" s="210"/>
      <c r="B28" s="232"/>
      <c r="C28" s="263" t="s">
        <v>151</v>
      </c>
      <c r="D28" s="25"/>
      <c r="E28" s="262"/>
      <c r="F28" s="231">
        <v>4527400</v>
      </c>
      <c r="G28" s="231">
        <v>5144900</v>
      </c>
      <c r="H28" s="231">
        <v>5144900</v>
      </c>
      <c r="I28" s="228"/>
      <c r="J28" s="259"/>
      <c r="K28" s="142"/>
      <c r="L28" s="138"/>
    </row>
    <row r="29" spans="1:12" ht="16.149999999999999" customHeight="1">
      <c r="A29" s="210"/>
      <c r="B29" s="232"/>
      <c r="C29" s="263" t="s">
        <v>152</v>
      </c>
      <c r="D29" s="25"/>
      <c r="E29" s="262"/>
      <c r="F29" s="231">
        <v>0</v>
      </c>
      <c r="G29" s="231">
        <v>1091360</v>
      </c>
      <c r="H29" s="231">
        <v>1120425</v>
      </c>
      <c r="I29" s="250"/>
      <c r="J29" s="259"/>
      <c r="K29" s="142"/>
      <c r="L29" s="138"/>
    </row>
    <row r="30" spans="1:12" ht="16.149999999999999" customHeight="1">
      <c r="A30" s="210"/>
      <c r="B30" s="251"/>
      <c r="C30" s="261" t="s">
        <v>219</v>
      </c>
      <c r="D30" s="261"/>
      <c r="E30" s="230"/>
      <c r="F30" s="260">
        <v>0</v>
      </c>
      <c r="G30" s="260">
        <v>176320</v>
      </c>
      <c r="H30" s="260">
        <v>255435</v>
      </c>
      <c r="I30" s="250"/>
      <c r="J30" s="259"/>
      <c r="K30" s="142"/>
      <c r="L30" s="144"/>
    </row>
    <row r="31" spans="1:12" ht="16.149999999999999" customHeight="1">
      <c r="A31" s="210"/>
      <c r="B31" s="258" t="s">
        <v>4</v>
      </c>
      <c r="C31" s="258"/>
      <c r="D31" s="258"/>
      <c r="E31" s="257"/>
      <c r="F31" s="246">
        <f>SUM(F32:F39)</f>
        <v>3642913</v>
      </c>
      <c r="G31" s="246">
        <f>SUM(G32:G39)</f>
        <v>3340000</v>
      </c>
      <c r="H31" s="246">
        <f>SUM(H32:H39)</f>
        <v>3254151</v>
      </c>
      <c r="I31" s="228"/>
      <c r="J31" s="227"/>
      <c r="K31" s="137"/>
      <c r="L31" s="138"/>
    </row>
    <row r="32" spans="1:12" ht="16.149999999999999" customHeight="1">
      <c r="A32" s="210"/>
      <c r="B32" s="251"/>
      <c r="C32" s="250" t="s">
        <v>347</v>
      </c>
      <c r="D32" s="228"/>
      <c r="E32" s="249"/>
      <c r="F32" s="256">
        <v>28950</v>
      </c>
      <c r="G32" s="256">
        <v>140000</v>
      </c>
      <c r="H32" s="256">
        <v>223250</v>
      </c>
      <c r="I32" s="228"/>
      <c r="J32" s="227"/>
      <c r="K32" s="146"/>
      <c r="L32" s="138"/>
    </row>
    <row r="33" spans="1:12" ht="16.149999999999999" customHeight="1">
      <c r="A33" s="210"/>
      <c r="B33" s="251"/>
      <c r="C33" s="250" t="s">
        <v>348</v>
      </c>
      <c r="D33" s="228"/>
      <c r="E33" s="249"/>
      <c r="F33" s="231">
        <v>608700</v>
      </c>
      <c r="G33" s="231">
        <v>690000</v>
      </c>
      <c r="H33" s="231">
        <v>484000</v>
      </c>
      <c r="I33" s="250"/>
      <c r="J33" s="234"/>
      <c r="K33" s="146"/>
      <c r="L33" s="138"/>
    </row>
    <row r="34" spans="1:12" ht="16.149999999999999" customHeight="1">
      <c r="A34" s="210"/>
      <c r="B34" s="251"/>
      <c r="C34" s="250" t="s">
        <v>5</v>
      </c>
      <c r="D34" s="228"/>
      <c r="E34" s="249"/>
      <c r="F34" s="231">
        <v>1137788</v>
      </c>
      <c r="G34" s="231">
        <v>1020000</v>
      </c>
      <c r="H34" s="231">
        <v>983100</v>
      </c>
      <c r="I34" s="255"/>
      <c r="J34" s="254"/>
      <c r="K34" s="142"/>
      <c r="L34" s="144"/>
    </row>
    <row r="35" spans="1:12" ht="16.149999999999999" customHeight="1">
      <c r="A35" s="210"/>
      <c r="B35" s="251"/>
      <c r="C35" s="235" t="s">
        <v>349</v>
      </c>
      <c r="D35" s="228"/>
      <c r="E35" s="249"/>
      <c r="F35" s="231">
        <v>90000</v>
      </c>
      <c r="G35" s="231">
        <v>360000</v>
      </c>
      <c r="H35" s="231">
        <v>168750</v>
      </c>
      <c r="I35" s="255"/>
      <c r="J35" s="254"/>
      <c r="K35" s="142"/>
      <c r="L35" s="144"/>
    </row>
    <row r="36" spans="1:12" ht="16.149999999999999" customHeight="1">
      <c r="A36" s="210"/>
      <c r="B36" s="251"/>
      <c r="C36" s="250" t="s">
        <v>350</v>
      </c>
      <c r="D36" s="235"/>
      <c r="E36" s="253"/>
      <c r="F36" s="231">
        <v>62640</v>
      </c>
      <c r="G36" s="231">
        <v>60000</v>
      </c>
      <c r="H36" s="231">
        <v>13194</v>
      </c>
      <c r="I36" s="443"/>
      <c r="J36" s="252"/>
      <c r="K36" s="146"/>
      <c r="L36" s="144"/>
    </row>
    <row r="37" spans="1:12" ht="16.149999999999999" customHeight="1">
      <c r="A37" s="210"/>
      <c r="B37" s="251"/>
      <c r="C37" s="250" t="s">
        <v>351</v>
      </c>
      <c r="D37" s="228"/>
      <c r="E37" s="249"/>
      <c r="F37" s="231">
        <v>228954</v>
      </c>
      <c r="G37" s="231">
        <v>0</v>
      </c>
      <c r="H37" s="231">
        <v>0</v>
      </c>
      <c r="I37" s="228"/>
      <c r="J37" s="227"/>
      <c r="K37" s="146"/>
      <c r="L37" s="144"/>
    </row>
    <row r="38" spans="1:12" ht="16.149999999999999" customHeight="1">
      <c r="A38" s="210"/>
      <c r="B38" s="232"/>
      <c r="C38" s="145" t="s">
        <v>352</v>
      </c>
      <c r="D38" s="145"/>
      <c r="E38" s="143"/>
      <c r="F38" s="231">
        <v>742500</v>
      </c>
      <c r="G38" s="231">
        <v>170000</v>
      </c>
      <c r="H38" s="231">
        <v>641900</v>
      </c>
      <c r="I38" s="248" t="s">
        <v>457</v>
      </c>
      <c r="J38" s="227"/>
      <c r="K38" s="146"/>
      <c r="L38" s="144"/>
    </row>
    <row r="39" spans="1:12" ht="16.149999999999999" customHeight="1">
      <c r="A39" s="210"/>
      <c r="B39" s="232"/>
      <c r="C39" s="233" t="s">
        <v>353</v>
      </c>
      <c r="D39" s="139"/>
      <c r="E39" s="138"/>
      <c r="F39" s="231">
        <v>743381</v>
      </c>
      <c r="G39" s="231">
        <v>900000</v>
      </c>
      <c r="H39" s="231">
        <v>739957</v>
      </c>
      <c r="I39" s="247" t="s">
        <v>354</v>
      </c>
      <c r="J39" s="242"/>
      <c r="K39" s="147"/>
      <c r="L39" s="148"/>
    </row>
    <row r="40" spans="1:12" ht="16.149999999999999" customHeight="1">
      <c r="A40" s="215"/>
      <c r="B40" s="570" t="s">
        <v>6</v>
      </c>
      <c r="C40" s="570"/>
      <c r="D40" s="570"/>
      <c r="E40" s="571"/>
      <c r="F40" s="245">
        <f>SUM(F41:F43)</f>
        <v>85370</v>
      </c>
      <c r="G40" s="246">
        <f>SUM(G41:G43)</f>
        <v>0</v>
      </c>
      <c r="H40" s="245">
        <f>SUM(H41:H43)</f>
        <v>0</v>
      </c>
      <c r="I40" s="214" t="s">
        <v>427</v>
      </c>
      <c r="J40" s="244"/>
      <c r="K40" s="149"/>
      <c r="L40" s="144"/>
    </row>
    <row r="41" spans="1:12" ht="16.149999999999999" customHeight="1">
      <c r="A41" s="210"/>
      <c r="B41" s="243"/>
      <c r="C41" s="572" t="s">
        <v>355</v>
      </c>
      <c r="D41" s="573"/>
      <c r="E41" s="574"/>
      <c r="F41" s="444">
        <v>85370</v>
      </c>
      <c r="G41" s="444">
        <v>0</v>
      </c>
      <c r="H41" s="444">
        <v>0</v>
      </c>
      <c r="I41" s="575"/>
      <c r="J41" s="576"/>
      <c r="K41" s="147"/>
      <c r="L41" s="144"/>
    </row>
    <row r="42" spans="1:12" ht="16.149999999999999" customHeight="1">
      <c r="A42" s="210"/>
      <c r="B42" s="243"/>
      <c r="C42" s="445" t="s">
        <v>356</v>
      </c>
      <c r="D42" s="446"/>
      <c r="E42" s="447"/>
      <c r="F42" s="448">
        <v>0</v>
      </c>
      <c r="G42" s="448">
        <v>0</v>
      </c>
      <c r="H42" s="448">
        <v>0</v>
      </c>
      <c r="I42" s="449"/>
      <c r="J42" s="450"/>
      <c r="K42" s="146"/>
      <c r="L42" s="144"/>
    </row>
    <row r="43" spans="1:12" ht="16.149999999999999" customHeight="1">
      <c r="A43" s="224"/>
      <c r="B43" s="451"/>
      <c r="C43" s="446" t="s">
        <v>351</v>
      </c>
      <c r="D43" s="446"/>
      <c r="E43" s="452"/>
      <c r="F43" s="231">
        <v>0</v>
      </c>
      <c r="G43" s="231">
        <v>0</v>
      </c>
      <c r="H43" s="231">
        <v>0</v>
      </c>
      <c r="I43" s="449"/>
      <c r="J43" s="242"/>
      <c r="K43" s="146"/>
      <c r="L43" s="138"/>
    </row>
    <row r="44" spans="1:12" ht="16.149999999999999" customHeight="1">
      <c r="A44" s="210"/>
      <c r="B44" s="241" t="s">
        <v>216</v>
      </c>
      <c r="C44" s="240"/>
      <c r="D44" s="240"/>
      <c r="E44" s="239"/>
      <c r="F44" s="238">
        <v>0</v>
      </c>
      <c r="G44" s="238">
        <v>0</v>
      </c>
      <c r="H44" s="238">
        <v>0</v>
      </c>
      <c r="I44" s="228"/>
      <c r="J44" s="227"/>
      <c r="K44" s="150"/>
      <c r="L44" s="144"/>
    </row>
    <row r="45" spans="1:12" ht="16.149999999999999" customHeight="1">
      <c r="A45" s="215"/>
      <c r="B45" s="237" t="s">
        <v>357</v>
      </c>
      <c r="C45" s="237"/>
      <c r="D45" s="237"/>
      <c r="E45" s="232"/>
      <c r="F45" s="236">
        <f>SUM(F46:F48)</f>
        <v>60000</v>
      </c>
      <c r="G45" s="236">
        <f>SUM(G46:G48)</f>
        <v>90000</v>
      </c>
      <c r="H45" s="236">
        <f>SUM(H46:H48)</f>
        <v>204882</v>
      </c>
      <c r="I45" s="235"/>
      <c r="J45" s="234"/>
      <c r="K45" s="146"/>
      <c r="L45" s="138"/>
    </row>
    <row r="46" spans="1:12" ht="16.149999999999999" customHeight="1">
      <c r="A46" s="210"/>
      <c r="B46" s="232"/>
      <c r="C46" s="233" t="s">
        <v>357</v>
      </c>
      <c r="D46" s="139"/>
      <c r="E46" s="138"/>
      <c r="F46" s="231">
        <v>60000</v>
      </c>
      <c r="G46" s="231">
        <v>80000</v>
      </c>
      <c r="H46" s="231">
        <v>80000</v>
      </c>
      <c r="I46" s="228" t="s">
        <v>428</v>
      </c>
      <c r="J46" s="227"/>
      <c r="K46" s="142"/>
      <c r="L46" s="138"/>
    </row>
    <row r="47" spans="1:12" ht="16.149999999999999" customHeight="1">
      <c r="A47" s="210"/>
      <c r="B47" s="232"/>
      <c r="C47" s="139" t="s">
        <v>358</v>
      </c>
      <c r="D47" s="139"/>
      <c r="E47" s="138"/>
      <c r="F47" s="231">
        <v>0</v>
      </c>
      <c r="G47" s="231">
        <v>10000</v>
      </c>
      <c r="H47" s="231">
        <v>26500</v>
      </c>
      <c r="I47" s="228" t="s">
        <v>426</v>
      </c>
      <c r="J47" s="227"/>
      <c r="K47" s="142"/>
      <c r="L47" s="144"/>
    </row>
    <row r="48" spans="1:12" ht="16.149999999999999" customHeight="1">
      <c r="A48" s="224"/>
      <c r="B48" s="230"/>
      <c r="C48" s="572" t="s">
        <v>359</v>
      </c>
      <c r="D48" s="573"/>
      <c r="E48" s="574"/>
      <c r="F48" s="454">
        <v>0</v>
      </c>
      <c r="G48" s="453">
        <v>0</v>
      </c>
      <c r="H48" s="454">
        <v>98382</v>
      </c>
      <c r="I48" s="228" t="s">
        <v>425</v>
      </c>
      <c r="J48" s="227"/>
      <c r="K48" s="146"/>
      <c r="L48" s="144"/>
    </row>
    <row r="49" spans="1:12" ht="16.149999999999999" customHeight="1">
      <c r="A49" s="224"/>
      <c r="B49" s="229" t="s">
        <v>360</v>
      </c>
      <c r="C49" s="455"/>
      <c r="D49" s="455"/>
      <c r="E49" s="452"/>
      <c r="F49" s="456">
        <v>1342500</v>
      </c>
      <c r="G49" s="456">
        <v>0</v>
      </c>
      <c r="H49" s="456">
        <v>0</v>
      </c>
      <c r="I49" s="228"/>
      <c r="J49" s="227"/>
      <c r="K49" s="139"/>
      <c r="L49" s="144"/>
    </row>
    <row r="50" spans="1:12" ht="16.149999999999999" customHeight="1">
      <c r="A50" s="214"/>
      <c r="B50" s="457" t="s">
        <v>361</v>
      </c>
      <c r="C50" s="458"/>
      <c r="D50" s="458"/>
      <c r="E50" s="459"/>
      <c r="F50" s="460">
        <v>61950</v>
      </c>
      <c r="G50" s="460">
        <v>10000</v>
      </c>
      <c r="H50" s="460">
        <v>48455</v>
      </c>
      <c r="I50" s="228" t="s">
        <v>362</v>
      </c>
      <c r="J50" s="227"/>
      <c r="K50" s="146"/>
      <c r="L50" s="144"/>
    </row>
    <row r="51" spans="1:12" ht="16.149999999999999" customHeight="1">
      <c r="A51" s="210"/>
      <c r="B51" s="226" t="s">
        <v>363</v>
      </c>
      <c r="C51" s="458"/>
      <c r="D51" s="458"/>
      <c r="E51" s="459"/>
      <c r="F51" s="461">
        <v>214200</v>
      </c>
      <c r="G51" s="461">
        <v>0</v>
      </c>
      <c r="H51" s="461">
        <v>0</v>
      </c>
      <c r="I51" s="225" t="s">
        <v>364</v>
      </c>
      <c r="J51" s="462"/>
      <c r="K51" s="463"/>
      <c r="L51" s="143"/>
    </row>
    <row r="52" spans="1:12" ht="16.149999999999999" customHeight="1">
      <c r="A52" s="202"/>
      <c r="B52" s="201" t="s">
        <v>365</v>
      </c>
      <c r="C52" s="201"/>
      <c r="D52" s="201"/>
      <c r="E52" s="200"/>
      <c r="F52" s="199">
        <v>137800</v>
      </c>
      <c r="G52" s="199">
        <v>289800</v>
      </c>
      <c r="H52" s="199">
        <v>256150</v>
      </c>
      <c r="I52" s="217" t="s">
        <v>318</v>
      </c>
      <c r="J52" s="217"/>
      <c r="K52" s="196"/>
      <c r="L52" s="195"/>
    </row>
    <row r="53" spans="1:12" ht="16.149999999999999" customHeight="1">
      <c r="A53" s="224"/>
      <c r="B53" s="223" t="s">
        <v>7</v>
      </c>
      <c r="C53" s="223"/>
      <c r="D53" s="223"/>
      <c r="E53" s="222"/>
      <c r="F53" s="221">
        <v>113080</v>
      </c>
      <c r="G53" s="221">
        <v>290920</v>
      </c>
      <c r="H53" s="221">
        <v>0</v>
      </c>
      <c r="I53" s="220"/>
      <c r="J53" s="219"/>
      <c r="K53" s="218"/>
      <c r="L53" s="211"/>
    </row>
    <row r="54" spans="1:12" ht="16.149999999999999" customHeight="1">
      <c r="A54" s="214"/>
      <c r="B54" s="556" t="s">
        <v>159</v>
      </c>
      <c r="C54" s="556"/>
      <c r="D54" s="556"/>
      <c r="E54" s="557"/>
      <c r="F54" s="199">
        <v>0</v>
      </c>
      <c r="G54" s="199">
        <v>0</v>
      </c>
      <c r="H54" s="199">
        <v>0</v>
      </c>
      <c r="I54" s="217"/>
      <c r="J54" s="216"/>
      <c r="K54" s="212"/>
      <c r="L54" s="195"/>
    </row>
    <row r="55" spans="1:12" ht="16.149999999999999" customHeight="1">
      <c r="A55" s="215"/>
      <c r="B55" s="464"/>
      <c r="C55" s="464"/>
      <c r="D55" s="464"/>
      <c r="E55" s="465"/>
      <c r="F55" s="466"/>
      <c r="G55" s="466"/>
      <c r="H55" s="466"/>
      <c r="I55" s="467"/>
      <c r="J55" s="468"/>
      <c r="K55" s="469"/>
      <c r="L55" s="470"/>
    </row>
    <row r="56" spans="1:12" ht="16.149999999999999" customHeight="1">
      <c r="A56" s="214"/>
      <c r="B56" s="556" t="s">
        <v>214</v>
      </c>
      <c r="C56" s="556"/>
      <c r="D56" s="556"/>
      <c r="E56" s="557"/>
      <c r="F56" s="199">
        <f>F9-F26</f>
        <v>-413247</v>
      </c>
      <c r="G56" s="199">
        <f>G9-G26</f>
        <v>73400</v>
      </c>
      <c r="H56" s="199">
        <f>H9-H26</f>
        <v>-129565</v>
      </c>
      <c r="I56" s="198" t="s">
        <v>213</v>
      </c>
      <c r="J56" s="213"/>
      <c r="K56" s="212"/>
      <c r="L56" s="195"/>
    </row>
    <row r="57" spans="1:12" ht="16.149999999999999" customHeight="1">
      <c r="A57" s="214"/>
      <c r="B57" s="556" t="s">
        <v>212</v>
      </c>
      <c r="C57" s="556"/>
      <c r="D57" s="556"/>
      <c r="E57" s="557"/>
      <c r="F57" s="199">
        <v>70000</v>
      </c>
      <c r="G57" s="199">
        <v>70000</v>
      </c>
      <c r="H57" s="199">
        <v>70000</v>
      </c>
      <c r="I57" s="198" t="s">
        <v>211</v>
      </c>
      <c r="J57" s="213"/>
      <c r="K57" s="212"/>
      <c r="L57" s="211"/>
    </row>
    <row r="58" spans="1:12" ht="16.149999999999999" customHeight="1">
      <c r="A58" s="214"/>
      <c r="B58" s="556" t="s">
        <v>210</v>
      </c>
      <c r="C58" s="556"/>
      <c r="D58" s="556"/>
      <c r="E58" s="557"/>
      <c r="F58" s="199">
        <f>F56-F57</f>
        <v>-483247</v>
      </c>
      <c r="G58" s="199">
        <f>G56-G57</f>
        <v>3400</v>
      </c>
      <c r="H58" s="199">
        <f>H56-H57</f>
        <v>-199565</v>
      </c>
      <c r="I58" s="198" t="s">
        <v>209</v>
      </c>
      <c r="J58" s="213"/>
      <c r="K58" s="212"/>
      <c r="L58" s="211"/>
    </row>
    <row r="59" spans="1:12" ht="16.149999999999999" customHeight="1">
      <c r="A59" s="210"/>
      <c r="B59" s="209" t="s">
        <v>208</v>
      </c>
      <c r="C59" s="209"/>
      <c r="D59" s="209"/>
      <c r="E59" s="208"/>
      <c r="F59" s="207">
        <v>0</v>
      </c>
      <c r="G59" s="207">
        <v>0</v>
      </c>
      <c r="H59" s="207">
        <v>0</v>
      </c>
      <c r="I59" s="206" t="s">
        <v>207</v>
      </c>
      <c r="J59" s="205"/>
      <c r="K59" s="204"/>
      <c r="L59" s="203"/>
    </row>
    <row r="60" spans="1:12" ht="16.149999999999999" customHeight="1">
      <c r="A60" s="202"/>
      <c r="B60" s="201" t="s">
        <v>206</v>
      </c>
      <c r="C60" s="201"/>
      <c r="D60" s="201"/>
      <c r="E60" s="200"/>
      <c r="F60" s="199">
        <v>603997</v>
      </c>
      <c r="G60" s="199">
        <v>120750</v>
      </c>
      <c r="H60" s="199">
        <v>124150</v>
      </c>
      <c r="I60" s="198" t="s">
        <v>205</v>
      </c>
      <c r="J60" s="197"/>
      <c r="K60" s="196"/>
      <c r="L60" s="195"/>
    </row>
    <row r="61" spans="1:12" ht="16.149999999999999" customHeight="1">
      <c r="A61" s="194"/>
      <c r="B61" s="558" t="s">
        <v>160</v>
      </c>
      <c r="C61" s="558"/>
      <c r="D61" s="558"/>
      <c r="E61" s="559"/>
      <c r="F61" s="193">
        <f>F58+F59+F60</f>
        <v>120750</v>
      </c>
      <c r="G61" s="193">
        <f>G58+G59+G60</f>
        <v>124150</v>
      </c>
      <c r="H61" s="193">
        <f>H58+H59+H60</f>
        <v>-75415</v>
      </c>
      <c r="I61" s="560" t="s">
        <v>204</v>
      </c>
      <c r="J61" s="561"/>
      <c r="K61" s="471"/>
      <c r="L61" s="191"/>
    </row>
    <row r="62" spans="1:12" ht="14.45" customHeight="1">
      <c r="H62" s="562"/>
      <c r="I62" s="563"/>
      <c r="K62" s="190"/>
      <c r="L62" s="190"/>
    </row>
    <row r="63" spans="1:12" ht="14.25">
      <c r="E63" s="554">
        <v>44712</v>
      </c>
      <c r="F63" s="554"/>
      <c r="G63" s="473"/>
      <c r="H63" s="473"/>
      <c r="J63" s="189"/>
    </row>
    <row r="64" spans="1:12">
      <c r="A64" s="502" t="s">
        <v>438</v>
      </c>
      <c r="B64" s="502"/>
      <c r="C64" s="502"/>
      <c r="D64" s="502"/>
      <c r="E64" s="502"/>
      <c r="F64" s="502"/>
      <c r="G64" s="502"/>
      <c r="H64" s="501"/>
      <c r="J64" s="501" t="s">
        <v>441</v>
      </c>
      <c r="K64" s="7" t="s">
        <v>451</v>
      </c>
    </row>
    <row r="65" spans="1:11" ht="14.25">
      <c r="E65" s="473"/>
      <c r="F65" s="497"/>
      <c r="G65" s="497"/>
      <c r="H65" s="496"/>
    </row>
    <row r="66" spans="1:11" ht="14.25">
      <c r="E66" s="473"/>
      <c r="F66" s="497"/>
      <c r="G66" s="497"/>
      <c r="H66" s="496"/>
    </row>
    <row r="67" spans="1:11" ht="14.25">
      <c r="E67" s="472" t="s">
        <v>437</v>
      </c>
      <c r="F67" s="473"/>
      <c r="G67" s="473"/>
      <c r="H67" s="473"/>
    </row>
    <row r="68" spans="1:11" ht="14.25">
      <c r="E68" s="555"/>
      <c r="F68" s="555"/>
      <c r="G68" s="473"/>
      <c r="H68" s="473"/>
    </row>
    <row r="69" spans="1:11">
      <c r="A69" s="502" t="s">
        <v>439</v>
      </c>
      <c r="B69" s="502"/>
      <c r="C69" s="502"/>
      <c r="E69" s="502"/>
      <c r="F69" s="502"/>
      <c r="G69" s="502"/>
      <c r="H69" s="501" t="s">
        <v>442</v>
      </c>
      <c r="J69" s="501" t="s">
        <v>440</v>
      </c>
      <c r="K69" s="7" t="s">
        <v>451</v>
      </c>
    </row>
  </sheetData>
  <mergeCells count="25">
    <mergeCell ref="B2:L2"/>
    <mergeCell ref="F3:J4"/>
    <mergeCell ref="G5:J5"/>
    <mergeCell ref="B8:E8"/>
    <mergeCell ref="I8:J8"/>
    <mergeCell ref="K8:L8"/>
    <mergeCell ref="I61:J61"/>
    <mergeCell ref="H62:I62"/>
    <mergeCell ref="B56:E56"/>
    <mergeCell ref="K10:L10"/>
    <mergeCell ref="I14:J14"/>
    <mergeCell ref="B20:E20"/>
    <mergeCell ref="B21:E21"/>
    <mergeCell ref="B22:E22"/>
    <mergeCell ref="B23:E23"/>
    <mergeCell ref="B40:E40"/>
    <mergeCell ref="C41:E41"/>
    <mergeCell ref="I41:J41"/>
    <mergeCell ref="C48:E48"/>
    <mergeCell ref="B54:E54"/>
    <mergeCell ref="E63:F63"/>
    <mergeCell ref="E68:F68"/>
    <mergeCell ref="B57:E57"/>
    <mergeCell ref="B58:E58"/>
    <mergeCell ref="B61:E61"/>
  </mergeCells>
  <phoneticPr fontId="6"/>
  <pageMargins left="0.51" right="0.37" top="0.56000000000000005" bottom="0.36" header="0.3" footer="0.3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4.25"/>
  <cols>
    <col min="1" max="1" width="7" style="473" customWidth="1"/>
    <col min="2" max="2" width="26.125" style="473" customWidth="1"/>
    <col min="3" max="3" width="14.375" style="473" customWidth="1"/>
    <col min="4" max="4" width="13.125" style="473" customWidth="1"/>
    <col min="5" max="5" width="36.125" style="473" customWidth="1"/>
    <col min="6" max="6" width="7" style="473" customWidth="1"/>
    <col min="7" max="7" width="3.25" style="473" customWidth="1"/>
    <col min="8" max="8" width="14.375" style="473" customWidth="1"/>
    <col min="9" max="9" width="13.125" style="473" customWidth="1"/>
    <col min="10" max="10" width="12.5" style="473" customWidth="1"/>
    <col min="11" max="11" width="43.375" style="473" customWidth="1"/>
    <col min="12" max="256" width="8.75" style="473"/>
    <col min="257" max="257" width="7" style="473" customWidth="1"/>
    <col min="258" max="258" width="26.125" style="473" customWidth="1"/>
    <col min="259" max="259" width="14.375" style="473" customWidth="1"/>
    <col min="260" max="260" width="13.125" style="473" customWidth="1"/>
    <col min="261" max="261" width="36.125" style="473" customWidth="1"/>
    <col min="262" max="262" width="7" style="473" customWidth="1"/>
    <col min="263" max="263" width="3.25" style="473" customWidth="1"/>
    <col min="264" max="264" width="14.375" style="473" customWidth="1"/>
    <col min="265" max="265" width="13.125" style="473" customWidth="1"/>
    <col min="266" max="266" width="12.5" style="473" customWidth="1"/>
    <col min="267" max="267" width="43.375" style="473" customWidth="1"/>
    <col min="268" max="512" width="8.75" style="473"/>
    <col min="513" max="513" width="7" style="473" customWidth="1"/>
    <col min="514" max="514" width="26.125" style="473" customWidth="1"/>
    <col min="515" max="515" width="14.375" style="473" customWidth="1"/>
    <col min="516" max="516" width="13.125" style="473" customWidth="1"/>
    <col min="517" max="517" width="36.125" style="473" customWidth="1"/>
    <col min="518" max="518" width="7" style="473" customWidth="1"/>
    <col min="519" max="519" width="3.25" style="473" customWidth="1"/>
    <col min="520" max="520" width="14.375" style="473" customWidth="1"/>
    <col min="521" max="521" width="13.125" style="473" customWidth="1"/>
    <col min="522" max="522" width="12.5" style="473" customWidth="1"/>
    <col min="523" max="523" width="43.375" style="473" customWidth="1"/>
    <col min="524" max="768" width="8.75" style="473"/>
    <col min="769" max="769" width="7" style="473" customWidth="1"/>
    <col min="770" max="770" width="26.125" style="473" customWidth="1"/>
    <col min="771" max="771" width="14.375" style="473" customWidth="1"/>
    <col min="772" max="772" width="13.125" style="473" customWidth="1"/>
    <col min="773" max="773" width="36.125" style="473" customWidth="1"/>
    <col min="774" max="774" width="7" style="473" customWidth="1"/>
    <col min="775" max="775" width="3.25" style="473" customWidth="1"/>
    <col min="776" max="776" width="14.375" style="473" customWidth="1"/>
    <col min="777" max="777" width="13.125" style="473" customWidth="1"/>
    <col min="778" max="778" width="12.5" style="473" customWidth="1"/>
    <col min="779" max="779" width="43.375" style="473" customWidth="1"/>
    <col min="780" max="1024" width="8.75" style="473"/>
    <col min="1025" max="1025" width="7" style="473" customWidth="1"/>
    <col min="1026" max="1026" width="26.125" style="473" customWidth="1"/>
    <col min="1027" max="1027" width="14.375" style="473" customWidth="1"/>
    <col min="1028" max="1028" width="13.125" style="473" customWidth="1"/>
    <col min="1029" max="1029" width="36.125" style="473" customWidth="1"/>
    <col min="1030" max="1030" width="7" style="473" customWidth="1"/>
    <col min="1031" max="1031" width="3.25" style="473" customWidth="1"/>
    <col min="1032" max="1032" width="14.375" style="473" customWidth="1"/>
    <col min="1033" max="1033" width="13.125" style="473" customWidth="1"/>
    <col min="1034" max="1034" width="12.5" style="473" customWidth="1"/>
    <col min="1035" max="1035" width="43.375" style="473" customWidth="1"/>
    <col min="1036" max="1280" width="8.75" style="473"/>
    <col min="1281" max="1281" width="7" style="473" customWidth="1"/>
    <col min="1282" max="1282" width="26.125" style="473" customWidth="1"/>
    <col min="1283" max="1283" width="14.375" style="473" customWidth="1"/>
    <col min="1284" max="1284" width="13.125" style="473" customWidth="1"/>
    <col min="1285" max="1285" width="36.125" style="473" customWidth="1"/>
    <col min="1286" max="1286" width="7" style="473" customWidth="1"/>
    <col min="1287" max="1287" width="3.25" style="473" customWidth="1"/>
    <col min="1288" max="1288" width="14.375" style="473" customWidth="1"/>
    <col min="1289" max="1289" width="13.125" style="473" customWidth="1"/>
    <col min="1290" max="1290" width="12.5" style="473" customWidth="1"/>
    <col min="1291" max="1291" width="43.375" style="473" customWidth="1"/>
    <col min="1292" max="1536" width="8.75" style="473"/>
    <col min="1537" max="1537" width="7" style="473" customWidth="1"/>
    <col min="1538" max="1538" width="26.125" style="473" customWidth="1"/>
    <col min="1539" max="1539" width="14.375" style="473" customWidth="1"/>
    <col min="1540" max="1540" width="13.125" style="473" customWidth="1"/>
    <col min="1541" max="1541" width="36.125" style="473" customWidth="1"/>
    <col min="1542" max="1542" width="7" style="473" customWidth="1"/>
    <col min="1543" max="1543" width="3.25" style="473" customWidth="1"/>
    <col min="1544" max="1544" width="14.375" style="473" customWidth="1"/>
    <col min="1545" max="1545" width="13.125" style="473" customWidth="1"/>
    <col min="1546" max="1546" width="12.5" style="473" customWidth="1"/>
    <col min="1547" max="1547" width="43.375" style="473" customWidth="1"/>
    <col min="1548" max="1792" width="8.75" style="473"/>
    <col min="1793" max="1793" width="7" style="473" customWidth="1"/>
    <col min="1794" max="1794" width="26.125" style="473" customWidth="1"/>
    <col min="1795" max="1795" width="14.375" style="473" customWidth="1"/>
    <col min="1796" max="1796" width="13.125" style="473" customWidth="1"/>
    <col min="1797" max="1797" width="36.125" style="473" customWidth="1"/>
    <col min="1798" max="1798" width="7" style="473" customWidth="1"/>
    <col min="1799" max="1799" width="3.25" style="473" customWidth="1"/>
    <col min="1800" max="1800" width="14.375" style="473" customWidth="1"/>
    <col min="1801" max="1801" width="13.125" style="473" customWidth="1"/>
    <col min="1802" max="1802" width="12.5" style="473" customWidth="1"/>
    <col min="1803" max="1803" width="43.375" style="473" customWidth="1"/>
    <col min="1804" max="2048" width="8.75" style="473"/>
    <col min="2049" max="2049" width="7" style="473" customWidth="1"/>
    <col min="2050" max="2050" width="26.125" style="473" customWidth="1"/>
    <col min="2051" max="2051" width="14.375" style="473" customWidth="1"/>
    <col min="2052" max="2052" width="13.125" style="473" customWidth="1"/>
    <col min="2053" max="2053" width="36.125" style="473" customWidth="1"/>
    <col min="2054" max="2054" width="7" style="473" customWidth="1"/>
    <col min="2055" max="2055" width="3.25" style="473" customWidth="1"/>
    <col min="2056" max="2056" width="14.375" style="473" customWidth="1"/>
    <col min="2057" max="2057" width="13.125" style="473" customWidth="1"/>
    <col min="2058" max="2058" width="12.5" style="473" customWidth="1"/>
    <col min="2059" max="2059" width="43.375" style="473" customWidth="1"/>
    <col min="2060" max="2304" width="8.75" style="473"/>
    <col min="2305" max="2305" width="7" style="473" customWidth="1"/>
    <col min="2306" max="2306" width="26.125" style="473" customWidth="1"/>
    <col min="2307" max="2307" width="14.375" style="473" customWidth="1"/>
    <col min="2308" max="2308" width="13.125" style="473" customWidth="1"/>
    <col min="2309" max="2309" width="36.125" style="473" customWidth="1"/>
    <col min="2310" max="2310" width="7" style="473" customWidth="1"/>
    <col min="2311" max="2311" width="3.25" style="473" customWidth="1"/>
    <col min="2312" max="2312" width="14.375" style="473" customWidth="1"/>
    <col min="2313" max="2313" width="13.125" style="473" customWidth="1"/>
    <col min="2314" max="2314" width="12.5" style="473" customWidth="1"/>
    <col min="2315" max="2315" width="43.375" style="473" customWidth="1"/>
    <col min="2316" max="2560" width="8.75" style="473"/>
    <col min="2561" max="2561" width="7" style="473" customWidth="1"/>
    <col min="2562" max="2562" width="26.125" style="473" customWidth="1"/>
    <col min="2563" max="2563" width="14.375" style="473" customWidth="1"/>
    <col min="2564" max="2564" width="13.125" style="473" customWidth="1"/>
    <col min="2565" max="2565" width="36.125" style="473" customWidth="1"/>
    <col min="2566" max="2566" width="7" style="473" customWidth="1"/>
    <col min="2567" max="2567" width="3.25" style="473" customWidth="1"/>
    <col min="2568" max="2568" width="14.375" style="473" customWidth="1"/>
    <col min="2569" max="2569" width="13.125" style="473" customWidth="1"/>
    <col min="2570" max="2570" width="12.5" style="473" customWidth="1"/>
    <col min="2571" max="2571" width="43.375" style="473" customWidth="1"/>
    <col min="2572" max="2816" width="8.75" style="473"/>
    <col min="2817" max="2817" width="7" style="473" customWidth="1"/>
    <col min="2818" max="2818" width="26.125" style="473" customWidth="1"/>
    <col min="2819" max="2819" width="14.375" style="473" customWidth="1"/>
    <col min="2820" max="2820" width="13.125" style="473" customWidth="1"/>
    <col min="2821" max="2821" width="36.125" style="473" customWidth="1"/>
    <col min="2822" max="2822" width="7" style="473" customWidth="1"/>
    <col min="2823" max="2823" width="3.25" style="473" customWidth="1"/>
    <col min="2824" max="2824" width="14.375" style="473" customWidth="1"/>
    <col min="2825" max="2825" width="13.125" style="473" customWidth="1"/>
    <col min="2826" max="2826" width="12.5" style="473" customWidth="1"/>
    <col min="2827" max="2827" width="43.375" style="473" customWidth="1"/>
    <col min="2828" max="3072" width="8.75" style="473"/>
    <col min="3073" max="3073" width="7" style="473" customWidth="1"/>
    <col min="3074" max="3074" width="26.125" style="473" customWidth="1"/>
    <col min="3075" max="3075" width="14.375" style="473" customWidth="1"/>
    <col min="3076" max="3076" width="13.125" style="473" customWidth="1"/>
    <col min="3077" max="3077" width="36.125" style="473" customWidth="1"/>
    <col min="3078" max="3078" width="7" style="473" customWidth="1"/>
    <col min="3079" max="3079" width="3.25" style="473" customWidth="1"/>
    <col min="3080" max="3080" width="14.375" style="473" customWidth="1"/>
    <col min="3081" max="3081" width="13.125" style="473" customWidth="1"/>
    <col min="3082" max="3082" width="12.5" style="473" customWidth="1"/>
    <col min="3083" max="3083" width="43.375" style="473" customWidth="1"/>
    <col min="3084" max="3328" width="8.75" style="473"/>
    <col min="3329" max="3329" width="7" style="473" customWidth="1"/>
    <col min="3330" max="3330" width="26.125" style="473" customWidth="1"/>
    <col min="3331" max="3331" width="14.375" style="473" customWidth="1"/>
    <col min="3332" max="3332" width="13.125" style="473" customWidth="1"/>
    <col min="3333" max="3333" width="36.125" style="473" customWidth="1"/>
    <col min="3334" max="3334" width="7" style="473" customWidth="1"/>
    <col min="3335" max="3335" width="3.25" style="473" customWidth="1"/>
    <col min="3336" max="3336" width="14.375" style="473" customWidth="1"/>
    <col min="3337" max="3337" width="13.125" style="473" customWidth="1"/>
    <col min="3338" max="3338" width="12.5" style="473" customWidth="1"/>
    <col min="3339" max="3339" width="43.375" style="473" customWidth="1"/>
    <col min="3340" max="3584" width="8.75" style="473"/>
    <col min="3585" max="3585" width="7" style="473" customWidth="1"/>
    <col min="3586" max="3586" width="26.125" style="473" customWidth="1"/>
    <col min="3587" max="3587" width="14.375" style="473" customWidth="1"/>
    <col min="3588" max="3588" width="13.125" style="473" customWidth="1"/>
    <col min="3589" max="3589" width="36.125" style="473" customWidth="1"/>
    <col min="3590" max="3590" width="7" style="473" customWidth="1"/>
    <col min="3591" max="3591" width="3.25" style="473" customWidth="1"/>
    <col min="3592" max="3592" width="14.375" style="473" customWidth="1"/>
    <col min="3593" max="3593" width="13.125" style="473" customWidth="1"/>
    <col min="3594" max="3594" width="12.5" style="473" customWidth="1"/>
    <col min="3595" max="3595" width="43.375" style="473" customWidth="1"/>
    <col min="3596" max="3840" width="8.75" style="473"/>
    <col min="3841" max="3841" width="7" style="473" customWidth="1"/>
    <col min="3842" max="3842" width="26.125" style="473" customWidth="1"/>
    <col min="3843" max="3843" width="14.375" style="473" customWidth="1"/>
    <col min="3844" max="3844" width="13.125" style="473" customWidth="1"/>
    <col min="3845" max="3845" width="36.125" style="473" customWidth="1"/>
    <col min="3846" max="3846" width="7" style="473" customWidth="1"/>
    <col min="3847" max="3847" width="3.25" style="473" customWidth="1"/>
    <col min="3848" max="3848" width="14.375" style="473" customWidth="1"/>
    <col min="3849" max="3849" width="13.125" style="473" customWidth="1"/>
    <col min="3850" max="3850" width="12.5" style="473" customWidth="1"/>
    <col min="3851" max="3851" width="43.375" style="473" customWidth="1"/>
    <col min="3852" max="4096" width="8.75" style="473"/>
    <col min="4097" max="4097" width="7" style="473" customWidth="1"/>
    <col min="4098" max="4098" width="26.125" style="473" customWidth="1"/>
    <col min="4099" max="4099" width="14.375" style="473" customWidth="1"/>
    <col min="4100" max="4100" width="13.125" style="473" customWidth="1"/>
    <col min="4101" max="4101" width="36.125" style="473" customWidth="1"/>
    <col min="4102" max="4102" width="7" style="473" customWidth="1"/>
    <col min="4103" max="4103" width="3.25" style="473" customWidth="1"/>
    <col min="4104" max="4104" width="14.375" style="473" customWidth="1"/>
    <col min="4105" max="4105" width="13.125" style="473" customWidth="1"/>
    <col min="4106" max="4106" width="12.5" style="473" customWidth="1"/>
    <col min="4107" max="4107" width="43.375" style="473" customWidth="1"/>
    <col min="4108" max="4352" width="8.75" style="473"/>
    <col min="4353" max="4353" width="7" style="473" customWidth="1"/>
    <col min="4354" max="4354" width="26.125" style="473" customWidth="1"/>
    <col min="4355" max="4355" width="14.375" style="473" customWidth="1"/>
    <col min="4356" max="4356" width="13.125" style="473" customWidth="1"/>
    <col min="4357" max="4357" width="36.125" style="473" customWidth="1"/>
    <col min="4358" max="4358" width="7" style="473" customWidth="1"/>
    <col min="4359" max="4359" width="3.25" style="473" customWidth="1"/>
    <col min="4360" max="4360" width="14.375" style="473" customWidth="1"/>
    <col min="4361" max="4361" width="13.125" style="473" customWidth="1"/>
    <col min="4362" max="4362" width="12.5" style="473" customWidth="1"/>
    <col min="4363" max="4363" width="43.375" style="473" customWidth="1"/>
    <col min="4364" max="4608" width="8.75" style="473"/>
    <col min="4609" max="4609" width="7" style="473" customWidth="1"/>
    <col min="4610" max="4610" width="26.125" style="473" customWidth="1"/>
    <col min="4611" max="4611" width="14.375" style="473" customWidth="1"/>
    <col min="4612" max="4612" width="13.125" style="473" customWidth="1"/>
    <col min="4613" max="4613" width="36.125" style="473" customWidth="1"/>
    <col min="4614" max="4614" width="7" style="473" customWidth="1"/>
    <col min="4615" max="4615" width="3.25" style="473" customWidth="1"/>
    <col min="4616" max="4616" width="14.375" style="473" customWidth="1"/>
    <col min="4617" max="4617" width="13.125" style="473" customWidth="1"/>
    <col min="4618" max="4618" width="12.5" style="473" customWidth="1"/>
    <col min="4619" max="4619" width="43.375" style="473" customWidth="1"/>
    <col min="4620" max="4864" width="8.75" style="473"/>
    <col min="4865" max="4865" width="7" style="473" customWidth="1"/>
    <col min="4866" max="4866" width="26.125" style="473" customWidth="1"/>
    <col min="4867" max="4867" width="14.375" style="473" customWidth="1"/>
    <col min="4868" max="4868" width="13.125" style="473" customWidth="1"/>
    <col min="4869" max="4869" width="36.125" style="473" customWidth="1"/>
    <col min="4870" max="4870" width="7" style="473" customWidth="1"/>
    <col min="4871" max="4871" width="3.25" style="473" customWidth="1"/>
    <col min="4872" max="4872" width="14.375" style="473" customWidth="1"/>
    <col min="4873" max="4873" width="13.125" style="473" customWidth="1"/>
    <col min="4874" max="4874" width="12.5" style="473" customWidth="1"/>
    <col min="4875" max="4875" width="43.375" style="473" customWidth="1"/>
    <col min="4876" max="5120" width="8.75" style="473"/>
    <col min="5121" max="5121" width="7" style="473" customWidth="1"/>
    <col min="5122" max="5122" width="26.125" style="473" customWidth="1"/>
    <col min="5123" max="5123" width="14.375" style="473" customWidth="1"/>
    <col min="5124" max="5124" width="13.125" style="473" customWidth="1"/>
    <col min="5125" max="5125" width="36.125" style="473" customWidth="1"/>
    <col min="5126" max="5126" width="7" style="473" customWidth="1"/>
    <col min="5127" max="5127" width="3.25" style="473" customWidth="1"/>
    <col min="5128" max="5128" width="14.375" style="473" customWidth="1"/>
    <col min="5129" max="5129" width="13.125" style="473" customWidth="1"/>
    <col min="5130" max="5130" width="12.5" style="473" customWidth="1"/>
    <col min="5131" max="5131" width="43.375" style="473" customWidth="1"/>
    <col min="5132" max="5376" width="8.75" style="473"/>
    <col min="5377" max="5377" width="7" style="473" customWidth="1"/>
    <col min="5378" max="5378" width="26.125" style="473" customWidth="1"/>
    <col min="5379" max="5379" width="14.375" style="473" customWidth="1"/>
    <col min="5380" max="5380" width="13.125" style="473" customWidth="1"/>
    <col min="5381" max="5381" width="36.125" style="473" customWidth="1"/>
    <col min="5382" max="5382" width="7" style="473" customWidth="1"/>
    <col min="5383" max="5383" width="3.25" style="473" customWidth="1"/>
    <col min="5384" max="5384" width="14.375" style="473" customWidth="1"/>
    <col min="5385" max="5385" width="13.125" style="473" customWidth="1"/>
    <col min="5386" max="5386" width="12.5" style="473" customWidth="1"/>
    <col min="5387" max="5387" width="43.375" style="473" customWidth="1"/>
    <col min="5388" max="5632" width="8.75" style="473"/>
    <col min="5633" max="5633" width="7" style="473" customWidth="1"/>
    <col min="5634" max="5634" width="26.125" style="473" customWidth="1"/>
    <col min="5635" max="5635" width="14.375" style="473" customWidth="1"/>
    <col min="5636" max="5636" width="13.125" style="473" customWidth="1"/>
    <col min="5637" max="5637" width="36.125" style="473" customWidth="1"/>
    <col min="5638" max="5638" width="7" style="473" customWidth="1"/>
    <col min="5639" max="5639" width="3.25" style="473" customWidth="1"/>
    <col min="5640" max="5640" width="14.375" style="473" customWidth="1"/>
    <col min="5641" max="5641" width="13.125" style="473" customWidth="1"/>
    <col min="5642" max="5642" width="12.5" style="473" customWidth="1"/>
    <col min="5643" max="5643" width="43.375" style="473" customWidth="1"/>
    <col min="5644" max="5888" width="8.75" style="473"/>
    <col min="5889" max="5889" width="7" style="473" customWidth="1"/>
    <col min="5890" max="5890" width="26.125" style="473" customWidth="1"/>
    <col min="5891" max="5891" width="14.375" style="473" customWidth="1"/>
    <col min="5892" max="5892" width="13.125" style="473" customWidth="1"/>
    <col min="5893" max="5893" width="36.125" style="473" customWidth="1"/>
    <col min="5894" max="5894" width="7" style="473" customWidth="1"/>
    <col min="5895" max="5895" width="3.25" style="473" customWidth="1"/>
    <col min="5896" max="5896" width="14.375" style="473" customWidth="1"/>
    <col min="5897" max="5897" width="13.125" style="473" customWidth="1"/>
    <col min="5898" max="5898" width="12.5" style="473" customWidth="1"/>
    <col min="5899" max="5899" width="43.375" style="473" customWidth="1"/>
    <col min="5900" max="6144" width="8.75" style="473"/>
    <col min="6145" max="6145" width="7" style="473" customWidth="1"/>
    <col min="6146" max="6146" width="26.125" style="473" customWidth="1"/>
    <col min="6147" max="6147" width="14.375" style="473" customWidth="1"/>
    <col min="6148" max="6148" width="13.125" style="473" customWidth="1"/>
    <col min="6149" max="6149" width="36.125" style="473" customWidth="1"/>
    <col min="6150" max="6150" width="7" style="473" customWidth="1"/>
    <col min="6151" max="6151" width="3.25" style="473" customWidth="1"/>
    <col min="6152" max="6152" width="14.375" style="473" customWidth="1"/>
    <col min="6153" max="6153" width="13.125" style="473" customWidth="1"/>
    <col min="6154" max="6154" width="12.5" style="473" customWidth="1"/>
    <col min="6155" max="6155" width="43.375" style="473" customWidth="1"/>
    <col min="6156" max="6400" width="8.75" style="473"/>
    <col min="6401" max="6401" width="7" style="473" customWidth="1"/>
    <col min="6402" max="6402" width="26.125" style="473" customWidth="1"/>
    <col min="6403" max="6403" width="14.375" style="473" customWidth="1"/>
    <col min="6404" max="6404" width="13.125" style="473" customWidth="1"/>
    <col min="6405" max="6405" width="36.125" style="473" customWidth="1"/>
    <col min="6406" max="6406" width="7" style="473" customWidth="1"/>
    <col min="6407" max="6407" width="3.25" style="473" customWidth="1"/>
    <col min="6408" max="6408" width="14.375" style="473" customWidth="1"/>
    <col min="6409" max="6409" width="13.125" style="473" customWidth="1"/>
    <col min="6410" max="6410" width="12.5" style="473" customWidth="1"/>
    <col min="6411" max="6411" width="43.375" style="473" customWidth="1"/>
    <col min="6412" max="6656" width="8.75" style="473"/>
    <col min="6657" max="6657" width="7" style="473" customWidth="1"/>
    <col min="6658" max="6658" width="26.125" style="473" customWidth="1"/>
    <col min="6659" max="6659" width="14.375" style="473" customWidth="1"/>
    <col min="6660" max="6660" width="13.125" style="473" customWidth="1"/>
    <col min="6661" max="6661" width="36.125" style="473" customWidth="1"/>
    <col min="6662" max="6662" width="7" style="473" customWidth="1"/>
    <col min="6663" max="6663" width="3.25" style="473" customWidth="1"/>
    <col min="6664" max="6664" width="14.375" style="473" customWidth="1"/>
    <col min="6665" max="6665" width="13.125" style="473" customWidth="1"/>
    <col min="6666" max="6666" width="12.5" style="473" customWidth="1"/>
    <col min="6667" max="6667" width="43.375" style="473" customWidth="1"/>
    <col min="6668" max="6912" width="8.75" style="473"/>
    <col min="6913" max="6913" width="7" style="473" customWidth="1"/>
    <col min="6914" max="6914" width="26.125" style="473" customWidth="1"/>
    <col min="6915" max="6915" width="14.375" style="473" customWidth="1"/>
    <col min="6916" max="6916" width="13.125" style="473" customWidth="1"/>
    <col min="6917" max="6917" width="36.125" style="473" customWidth="1"/>
    <col min="6918" max="6918" width="7" style="473" customWidth="1"/>
    <col min="6919" max="6919" width="3.25" style="473" customWidth="1"/>
    <col min="6920" max="6920" width="14.375" style="473" customWidth="1"/>
    <col min="6921" max="6921" width="13.125" style="473" customWidth="1"/>
    <col min="6922" max="6922" width="12.5" style="473" customWidth="1"/>
    <col min="6923" max="6923" width="43.375" style="473" customWidth="1"/>
    <col min="6924" max="7168" width="8.75" style="473"/>
    <col min="7169" max="7169" width="7" style="473" customWidth="1"/>
    <col min="7170" max="7170" width="26.125" style="473" customWidth="1"/>
    <col min="7171" max="7171" width="14.375" style="473" customWidth="1"/>
    <col min="7172" max="7172" width="13.125" style="473" customWidth="1"/>
    <col min="7173" max="7173" width="36.125" style="473" customWidth="1"/>
    <col min="7174" max="7174" width="7" style="473" customWidth="1"/>
    <col min="7175" max="7175" width="3.25" style="473" customWidth="1"/>
    <col min="7176" max="7176" width="14.375" style="473" customWidth="1"/>
    <col min="7177" max="7177" width="13.125" style="473" customWidth="1"/>
    <col min="7178" max="7178" width="12.5" style="473" customWidth="1"/>
    <col min="7179" max="7179" width="43.375" style="473" customWidth="1"/>
    <col min="7180" max="7424" width="8.75" style="473"/>
    <col min="7425" max="7425" width="7" style="473" customWidth="1"/>
    <col min="7426" max="7426" width="26.125" style="473" customWidth="1"/>
    <col min="7427" max="7427" width="14.375" style="473" customWidth="1"/>
    <col min="7428" max="7428" width="13.125" style="473" customWidth="1"/>
    <col min="7429" max="7429" width="36.125" style="473" customWidth="1"/>
    <col min="7430" max="7430" width="7" style="473" customWidth="1"/>
    <col min="7431" max="7431" width="3.25" style="473" customWidth="1"/>
    <col min="7432" max="7432" width="14.375" style="473" customWidth="1"/>
    <col min="7433" max="7433" width="13.125" style="473" customWidth="1"/>
    <col min="7434" max="7434" width="12.5" style="473" customWidth="1"/>
    <col min="7435" max="7435" width="43.375" style="473" customWidth="1"/>
    <col min="7436" max="7680" width="8.75" style="473"/>
    <col min="7681" max="7681" width="7" style="473" customWidth="1"/>
    <col min="7682" max="7682" width="26.125" style="473" customWidth="1"/>
    <col min="7683" max="7683" width="14.375" style="473" customWidth="1"/>
    <col min="7684" max="7684" width="13.125" style="473" customWidth="1"/>
    <col min="7685" max="7685" width="36.125" style="473" customWidth="1"/>
    <col min="7686" max="7686" width="7" style="473" customWidth="1"/>
    <col min="7687" max="7687" width="3.25" style="473" customWidth="1"/>
    <col min="7688" max="7688" width="14.375" style="473" customWidth="1"/>
    <col min="7689" max="7689" width="13.125" style="473" customWidth="1"/>
    <col min="7690" max="7690" width="12.5" style="473" customWidth="1"/>
    <col min="7691" max="7691" width="43.375" style="473" customWidth="1"/>
    <col min="7692" max="7936" width="8.75" style="473"/>
    <col min="7937" max="7937" width="7" style="473" customWidth="1"/>
    <col min="7938" max="7938" width="26.125" style="473" customWidth="1"/>
    <col min="7939" max="7939" width="14.375" style="473" customWidth="1"/>
    <col min="7940" max="7940" width="13.125" style="473" customWidth="1"/>
    <col min="7941" max="7941" width="36.125" style="473" customWidth="1"/>
    <col min="7942" max="7942" width="7" style="473" customWidth="1"/>
    <col min="7943" max="7943" width="3.25" style="473" customWidth="1"/>
    <col min="7944" max="7944" width="14.375" style="473" customWidth="1"/>
    <col min="7945" max="7945" width="13.125" style="473" customWidth="1"/>
    <col min="7946" max="7946" width="12.5" style="473" customWidth="1"/>
    <col min="7947" max="7947" width="43.375" style="473" customWidth="1"/>
    <col min="7948" max="8192" width="8.75" style="473"/>
    <col min="8193" max="8193" width="7" style="473" customWidth="1"/>
    <col min="8194" max="8194" width="26.125" style="473" customWidth="1"/>
    <col min="8195" max="8195" width="14.375" style="473" customWidth="1"/>
    <col min="8196" max="8196" width="13.125" style="473" customWidth="1"/>
    <col min="8197" max="8197" width="36.125" style="473" customWidth="1"/>
    <col min="8198" max="8198" width="7" style="473" customWidth="1"/>
    <col min="8199" max="8199" width="3.25" style="473" customWidth="1"/>
    <col min="8200" max="8200" width="14.375" style="473" customWidth="1"/>
    <col min="8201" max="8201" width="13.125" style="473" customWidth="1"/>
    <col min="8202" max="8202" width="12.5" style="473" customWidth="1"/>
    <col min="8203" max="8203" width="43.375" style="473" customWidth="1"/>
    <col min="8204" max="8448" width="8.75" style="473"/>
    <col min="8449" max="8449" width="7" style="473" customWidth="1"/>
    <col min="8450" max="8450" width="26.125" style="473" customWidth="1"/>
    <col min="8451" max="8451" width="14.375" style="473" customWidth="1"/>
    <col min="8452" max="8452" width="13.125" style="473" customWidth="1"/>
    <col min="8453" max="8453" width="36.125" style="473" customWidth="1"/>
    <col min="8454" max="8454" width="7" style="473" customWidth="1"/>
    <col min="8455" max="8455" width="3.25" style="473" customWidth="1"/>
    <col min="8456" max="8456" width="14.375" style="473" customWidth="1"/>
    <col min="8457" max="8457" width="13.125" style="473" customWidth="1"/>
    <col min="8458" max="8458" width="12.5" style="473" customWidth="1"/>
    <col min="8459" max="8459" width="43.375" style="473" customWidth="1"/>
    <col min="8460" max="8704" width="8.75" style="473"/>
    <col min="8705" max="8705" width="7" style="473" customWidth="1"/>
    <col min="8706" max="8706" width="26.125" style="473" customWidth="1"/>
    <col min="8707" max="8707" width="14.375" style="473" customWidth="1"/>
    <col min="8708" max="8708" width="13.125" style="473" customWidth="1"/>
    <col min="8709" max="8709" width="36.125" style="473" customWidth="1"/>
    <col min="8710" max="8710" width="7" style="473" customWidth="1"/>
    <col min="8711" max="8711" width="3.25" style="473" customWidth="1"/>
    <col min="8712" max="8712" width="14.375" style="473" customWidth="1"/>
    <col min="8713" max="8713" width="13.125" style="473" customWidth="1"/>
    <col min="8714" max="8714" width="12.5" style="473" customWidth="1"/>
    <col min="8715" max="8715" width="43.375" style="473" customWidth="1"/>
    <col min="8716" max="8960" width="8.75" style="473"/>
    <col min="8961" max="8961" width="7" style="473" customWidth="1"/>
    <col min="8962" max="8962" width="26.125" style="473" customWidth="1"/>
    <col min="8963" max="8963" width="14.375" style="473" customWidth="1"/>
    <col min="8964" max="8964" width="13.125" style="473" customWidth="1"/>
    <col min="8965" max="8965" width="36.125" style="473" customWidth="1"/>
    <col min="8966" max="8966" width="7" style="473" customWidth="1"/>
    <col min="8967" max="8967" width="3.25" style="473" customWidth="1"/>
    <col min="8968" max="8968" width="14.375" style="473" customWidth="1"/>
    <col min="8969" max="8969" width="13.125" style="473" customWidth="1"/>
    <col min="8970" max="8970" width="12.5" style="473" customWidth="1"/>
    <col min="8971" max="8971" width="43.375" style="473" customWidth="1"/>
    <col min="8972" max="9216" width="8.75" style="473"/>
    <col min="9217" max="9217" width="7" style="473" customWidth="1"/>
    <col min="9218" max="9218" width="26.125" style="473" customWidth="1"/>
    <col min="9219" max="9219" width="14.375" style="473" customWidth="1"/>
    <col min="9220" max="9220" width="13.125" style="473" customWidth="1"/>
    <col min="9221" max="9221" width="36.125" style="473" customWidth="1"/>
    <col min="9222" max="9222" width="7" style="473" customWidth="1"/>
    <col min="9223" max="9223" width="3.25" style="473" customWidth="1"/>
    <col min="9224" max="9224" width="14.375" style="473" customWidth="1"/>
    <col min="9225" max="9225" width="13.125" style="473" customWidth="1"/>
    <col min="9226" max="9226" width="12.5" style="473" customWidth="1"/>
    <col min="9227" max="9227" width="43.375" style="473" customWidth="1"/>
    <col min="9228" max="9472" width="8.75" style="473"/>
    <col min="9473" max="9473" width="7" style="473" customWidth="1"/>
    <col min="9474" max="9474" width="26.125" style="473" customWidth="1"/>
    <col min="9475" max="9475" width="14.375" style="473" customWidth="1"/>
    <col min="9476" max="9476" width="13.125" style="473" customWidth="1"/>
    <col min="9477" max="9477" width="36.125" style="473" customWidth="1"/>
    <col min="9478" max="9478" width="7" style="473" customWidth="1"/>
    <col min="9479" max="9479" width="3.25" style="473" customWidth="1"/>
    <col min="9480" max="9480" width="14.375" style="473" customWidth="1"/>
    <col min="9481" max="9481" width="13.125" style="473" customWidth="1"/>
    <col min="9482" max="9482" width="12.5" style="473" customWidth="1"/>
    <col min="9483" max="9483" width="43.375" style="473" customWidth="1"/>
    <col min="9484" max="9728" width="8.75" style="473"/>
    <col min="9729" max="9729" width="7" style="473" customWidth="1"/>
    <col min="9730" max="9730" width="26.125" style="473" customWidth="1"/>
    <col min="9731" max="9731" width="14.375" style="473" customWidth="1"/>
    <col min="9732" max="9732" width="13.125" style="473" customWidth="1"/>
    <col min="9733" max="9733" width="36.125" style="473" customWidth="1"/>
    <col min="9734" max="9734" width="7" style="473" customWidth="1"/>
    <col min="9735" max="9735" width="3.25" style="473" customWidth="1"/>
    <col min="9736" max="9736" width="14.375" style="473" customWidth="1"/>
    <col min="9737" max="9737" width="13.125" style="473" customWidth="1"/>
    <col min="9738" max="9738" width="12.5" style="473" customWidth="1"/>
    <col min="9739" max="9739" width="43.375" style="473" customWidth="1"/>
    <col min="9740" max="9984" width="8.75" style="473"/>
    <col min="9985" max="9985" width="7" style="473" customWidth="1"/>
    <col min="9986" max="9986" width="26.125" style="473" customWidth="1"/>
    <col min="9987" max="9987" width="14.375" style="473" customWidth="1"/>
    <col min="9988" max="9988" width="13.125" style="473" customWidth="1"/>
    <col min="9989" max="9989" width="36.125" style="473" customWidth="1"/>
    <col min="9990" max="9990" width="7" style="473" customWidth="1"/>
    <col min="9991" max="9991" width="3.25" style="473" customWidth="1"/>
    <col min="9992" max="9992" width="14.375" style="473" customWidth="1"/>
    <col min="9993" max="9993" width="13.125" style="473" customWidth="1"/>
    <col min="9994" max="9994" width="12.5" style="473" customWidth="1"/>
    <col min="9995" max="9995" width="43.375" style="473" customWidth="1"/>
    <col min="9996" max="10240" width="8.75" style="473"/>
    <col min="10241" max="10241" width="7" style="473" customWidth="1"/>
    <col min="10242" max="10242" width="26.125" style="473" customWidth="1"/>
    <col min="10243" max="10243" width="14.375" style="473" customWidth="1"/>
    <col min="10244" max="10244" width="13.125" style="473" customWidth="1"/>
    <col min="10245" max="10245" width="36.125" style="473" customWidth="1"/>
    <col min="10246" max="10246" width="7" style="473" customWidth="1"/>
    <col min="10247" max="10247" width="3.25" style="473" customWidth="1"/>
    <col min="10248" max="10248" width="14.375" style="473" customWidth="1"/>
    <col min="10249" max="10249" width="13.125" style="473" customWidth="1"/>
    <col min="10250" max="10250" width="12.5" style="473" customWidth="1"/>
    <col min="10251" max="10251" width="43.375" style="473" customWidth="1"/>
    <col min="10252" max="10496" width="8.75" style="473"/>
    <col min="10497" max="10497" width="7" style="473" customWidth="1"/>
    <col min="10498" max="10498" width="26.125" style="473" customWidth="1"/>
    <col min="10499" max="10499" width="14.375" style="473" customWidth="1"/>
    <col min="10500" max="10500" width="13.125" style="473" customWidth="1"/>
    <col min="10501" max="10501" width="36.125" style="473" customWidth="1"/>
    <col min="10502" max="10502" width="7" style="473" customWidth="1"/>
    <col min="10503" max="10503" width="3.25" style="473" customWidth="1"/>
    <col min="10504" max="10504" width="14.375" style="473" customWidth="1"/>
    <col min="10505" max="10505" width="13.125" style="473" customWidth="1"/>
    <col min="10506" max="10506" width="12.5" style="473" customWidth="1"/>
    <col min="10507" max="10507" width="43.375" style="473" customWidth="1"/>
    <col min="10508" max="10752" width="8.75" style="473"/>
    <col min="10753" max="10753" width="7" style="473" customWidth="1"/>
    <col min="10754" max="10754" width="26.125" style="473" customWidth="1"/>
    <col min="10755" max="10755" width="14.375" style="473" customWidth="1"/>
    <col min="10756" max="10756" width="13.125" style="473" customWidth="1"/>
    <col min="10757" max="10757" width="36.125" style="473" customWidth="1"/>
    <col min="10758" max="10758" width="7" style="473" customWidth="1"/>
    <col min="10759" max="10759" width="3.25" style="473" customWidth="1"/>
    <col min="10760" max="10760" width="14.375" style="473" customWidth="1"/>
    <col min="10761" max="10761" width="13.125" style="473" customWidth="1"/>
    <col min="10762" max="10762" width="12.5" style="473" customWidth="1"/>
    <col min="10763" max="10763" width="43.375" style="473" customWidth="1"/>
    <col min="10764" max="11008" width="8.75" style="473"/>
    <col min="11009" max="11009" width="7" style="473" customWidth="1"/>
    <col min="11010" max="11010" width="26.125" style="473" customWidth="1"/>
    <col min="11011" max="11011" width="14.375" style="473" customWidth="1"/>
    <col min="11012" max="11012" width="13.125" style="473" customWidth="1"/>
    <col min="11013" max="11013" width="36.125" style="473" customWidth="1"/>
    <col min="11014" max="11014" width="7" style="473" customWidth="1"/>
    <col min="11015" max="11015" width="3.25" style="473" customWidth="1"/>
    <col min="11016" max="11016" width="14.375" style="473" customWidth="1"/>
    <col min="11017" max="11017" width="13.125" style="473" customWidth="1"/>
    <col min="11018" max="11018" width="12.5" style="473" customWidth="1"/>
    <col min="11019" max="11019" width="43.375" style="473" customWidth="1"/>
    <col min="11020" max="11264" width="8.75" style="473"/>
    <col min="11265" max="11265" width="7" style="473" customWidth="1"/>
    <col min="11266" max="11266" width="26.125" style="473" customWidth="1"/>
    <col min="11267" max="11267" width="14.375" style="473" customWidth="1"/>
    <col min="11268" max="11268" width="13.125" style="473" customWidth="1"/>
    <col min="11269" max="11269" width="36.125" style="473" customWidth="1"/>
    <col min="11270" max="11270" width="7" style="473" customWidth="1"/>
    <col min="11271" max="11271" width="3.25" style="473" customWidth="1"/>
    <col min="11272" max="11272" width="14.375" style="473" customWidth="1"/>
    <col min="11273" max="11273" width="13.125" style="473" customWidth="1"/>
    <col min="11274" max="11274" width="12.5" style="473" customWidth="1"/>
    <col min="11275" max="11275" width="43.375" style="473" customWidth="1"/>
    <col min="11276" max="11520" width="8.75" style="473"/>
    <col min="11521" max="11521" width="7" style="473" customWidth="1"/>
    <col min="11522" max="11522" width="26.125" style="473" customWidth="1"/>
    <col min="11523" max="11523" width="14.375" style="473" customWidth="1"/>
    <col min="11524" max="11524" width="13.125" style="473" customWidth="1"/>
    <col min="11525" max="11525" width="36.125" style="473" customWidth="1"/>
    <col min="11526" max="11526" width="7" style="473" customWidth="1"/>
    <col min="11527" max="11527" width="3.25" style="473" customWidth="1"/>
    <col min="11528" max="11528" width="14.375" style="473" customWidth="1"/>
    <col min="11529" max="11529" width="13.125" style="473" customWidth="1"/>
    <col min="11530" max="11530" width="12.5" style="473" customWidth="1"/>
    <col min="11531" max="11531" width="43.375" style="473" customWidth="1"/>
    <col min="11532" max="11776" width="8.75" style="473"/>
    <col min="11777" max="11777" width="7" style="473" customWidth="1"/>
    <col min="11778" max="11778" width="26.125" style="473" customWidth="1"/>
    <col min="11779" max="11779" width="14.375" style="473" customWidth="1"/>
    <col min="11780" max="11780" width="13.125" style="473" customWidth="1"/>
    <col min="11781" max="11781" width="36.125" style="473" customWidth="1"/>
    <col min="11782" max="11782" width="7" style="473" customWidth="1"/>
    <col min="11783" max="11783" width="3.25" style="473" customWidth="1"/>
    <col min="11784" max="11784" width="14.375" style="473" customWidth="1"/>
    <col min="11785" max="11785" width="13.125" style="473" customWidth="1"/>
    <col min="11786" max="11786" width="12.5" style="473" customWidth="1"/>
    <col min="11787" max="11787" width="43.375" style="473" customWidth="1"/>
    <col min="11788" max="12032" width="8.75" style="473"/>
    <col min="12033" max="12033" width="7" style="473" customWidth="1"/>
    <col min="12034" max="12034" width="26.125" style="473" customWidth="1"/>
    <col min="12035" max="12035" width="14.375" style="473" customWidth="1"/>
    <col min="12036" max="12036" width="13.125" style="473" customWidth="1"/>
    <col min="12037" max="12037" width="36.125" style="473" customWidth="1"/>
    <col min="12038" max="12038" width="7" style="473" customWidth="1"/>
    <col min="12039" max="12039" width="3.25" style="473" customWidth="1"/>
    <col min="12040" max="12040" width="14.375" style="473" customWidth="1"/>
    <col min="12041" max="12041" width="13.125" style="473" customWidth="1"/>
    <col min="12042" max="12042" width="12.5" style="473" customWidth="1"/>
    <col min="12043" max="12043" width="43.375" style="473" customWidth="1"/>
    <col min="12044" max="12288" width="8.75" style="473"/>
    <col min="12289" max="12289" width="7" style="473" customWidth="1"/>
    <col min="12290" max="12290" width="26.125" style="473" customWidth="1"/>
    <col min="12291" max="12291" width="14.375" style="473" customWidth="1"/>
    <col min="12292" max="12292" width="13.125" style="473" customWidth="1"/>
    <col min="12293" max="12293" width="36.125" style="473" customWidth="1"/>
    <col min="12294" max="12294" width="7" style="473" customWidth="1"/>
    <col min="12295" max="12295" width="3.25" style="473" customWidth="1"/>
    <col min="12296" max="12296" width="14.375" style="473" customWidth="1"/>
    <col min="12297" max="12297" width="13.125" style="473" customWidth="1"/>
    <col min="12298" max="12298" width="12.5" style="473" customWidth="1"/>
    <col min="12299" max="12299" width="43.375" style="473" customWidth="1"/>
    <col min="12300" max="12544" width="8.75" style="473"/>
    <col min="12545" max="12545" width="7" style="473" customWidth="1"/>
    <col min="12546" max="12546" width="26.125" style="473" customWidth="1"/>
    <col min="12547" max="12547" width="14.375" style="473" customWidth="1"/>
    <col min="12548" max="12548" width="13.125" style="473" customWidth="1"/>
    <col min="12549" max="12549" width="36.125" style="473" customWidth="1"/>
    <col min="12550" max="12550" width="7" style="473" customWidth="1"/>
    <col min="12551" max="12551" width="3.25" style="473" customWidth="1"/>
    <col min="12552" max="12552" width="14.375" style="473" customWidth="1"/>
    <col min="12553" max="12553" width="13.125" style="473" customWidth="1"/>
    <col min="12554" max="12554" width="12.5" style="473" customWidth="1"/>
    <col min="12555" max="12555" width="43.375" style="473" customWidth="1"/>
    <col min="12556" max="12800" width="8.75" style="473"/>
    <col min="12801" max="12801" width="7" style="473" customWidth="1"/>
    <col min="12802" max="12802" width="26.125" style="473" customWidth="1"/>
    <col min="12803" max="12803" width="14.375" style="473" customWidth="1"/>
    <col min="12804" max="12804" width="13.125" style="473" customWidth="1"/>
    <col min="12805" max="12805" width="36.125" style="473" customWidth="1"/>
    <col min="12806" max="12806" width="7" style="473" customWidth="1"/>
    <col min="12807" max="12807" width="3.25" style="473" customWidth="1"/>
    <col min="12808" max="12808" width="14.375" style="473" customWidth="1"/>
    <col min="12809" max="12809" width="13.125" style="473" customWidth="1"/>
    <col min="12810" max="12810" width="12.5" style="473" customWidth="1"/>
    <col min="12811" max="12811" width="43.375" style="473" customWidth="1"/>
    <col min="12812" max="13056" width="8.75" style="473"/>
    <col min="13057" max="13057" width="7" style="473" customWidth="1"/>
    <col min="13058" max="13058" width="26.125" style="473" customWidth="1"/>
    <col min="13059" max="13059" width="14.375" style="473" customWidth="1"/>
    <col min="13060" max="13060" width="13.125" style="473" customWidth="1"/>
    <col min="13061" max="13061" width="36.125" style="473" customWidth="1"/>
    <col min="13062" max="13062" width="7" style="473" customWidth="1"/>
    <col min="13063" max="13063" width="3.25" style="473" customWidth="1"/>
    <col min="13064" max="13064" width="14.375" style="473" customWidth="1"/>
    <col min="13065" max="13065" width="13.125" style="473" customWidth="1"/>
    <col min="13066" max="13066" width="12.5" style="473" customWidth="1"/>
    <col min="13067" max="13067" width="43.375" style="473" customWidth="1"/>
    <col min="13068" max="13312" width="8.75" style="473"/>
    <col min="13313" max="13313" width="7" style="473" customWidth="1"/>
    <col min="13314" max="13314" width="26.125" style="473" customWidth="1"/>
    <col min="13315" max="13315" width="14.375" style="473" customWidth="1"/>
    <col min="13316" max="13316" width="13.125" style="473" customWidth="1"/>
    <col min="13317" max="13317" width="36.125" style="473" customWidth="1"/>
    <col min="13318" max="13318" width="7" style="473" customWidth="1"/>
    <col min="13319" max="13319" width="3.25" style="473" customWidth="1"/>
    <col min="13320" max="13320" width="14.375" style="473" customWidth="1"/>
    <col min="13321" max="13321" width="13.125" style="473" customWidth="1"/>
    <col min="13322" max="13322" width="12.5" style="473" customWidth="1"/>
    <col min="13323" max="13323" width="43.375" style="473" customWidth="1"/>
    <col min="13324" max="13568" width="8.75" style="473"/>
    <col min="13569" max="13569" width="7" style="473" customWidth="1"/>
    <col min="13570" max="13570" width="26.125" style="473" customWidth="1"/>
    <col min="13571" max="13571" width="14.375" style="473" customWidth="1"/>
    <col min="13572" max="13572" width="13.125" style="473" customWidth="1"/>
    <col min="13573" max="13573" width="36.125" style="473" customWidth="1"/>
    <col min="13574" max="13574" width="7" style="473" customWidth="1"/>
    <col min="13575" max="13575" width="3.25" style="473" customWidth="1"/>
    <col min="13576" max="13576" width="14.375" style="473" customWidth="1"/>
    <col min="13577" max="13577" width="13.125" style="473" customWidth="1"/>
    <col min="13578" max="13578" width="12.5" style="473" customWidth="1"/>
    <col min="13579" max="13579" width="43.375" style="473" customWidth="1"/>
    <col min="13580" max="13824" width="8.75" style="473"/>
    <col min="13825" max="13825" width="7" style="473" customWidth="1"/>
    <col min="13826" max="13826" width="26.125" style="473" customWidth="1"/>
    <col min="13827" max="13827" width="14.375" style="473" customWidth="1"/>
    <col min="13828" max="13828" width="13.125" style="473" customWidth="1"/>
    <col min="13829" max="13829" width="36.125" style="473" customWidth="1"/>
    <col min="13830" max="13830" width="7" style="473" customWidth="1"/>
    <col min="13831" max="13831" width="3.25" style="473" customWidth="1"/>
    <col min="13832" max="13832" width="14.375" style="473" customWidth="1"/>
    <col min="13833" max="13833" width="13.125" style="473" customWidth="1"/>
    <col min="13834" max="13834" width="12.5" style="473" customWidth="1"/>
    <col min="13835" max="13835" width="43.375" style="473" customWidth="1"/>
    <col min="13836" max="14080" width="8.75" style="473"/>
    <col min="14081" max="14081" width="7" style="473" customWidth="1"/>
    <col min="14082" max="14082" width="26.125" style="473" customWidth="1"/>
    <col min="14083" max="14083" width="14.375" style="473" customWidth="1"/>
    <col min="14084" max="14084" width="13.125" style="473" customWidth="1"/>
    <col min="14085" max="14085" width="36.125" style="473" customWidth="1"/>
    <col min="14086" max="14086" width="7" style="473" customWidth="1"/>
    <col min="14087" max="14087" width="3.25" style="473" customWidth="1"/>
    <col min="14088" max="14088" width="14.375" style="473" customWidth="1"/>
    <col min="14089" max="14089" width="13.125" style="473" customWidth="1"/>
    <col min="14090" max="14090" width="12.5" style="473" customWidth="1"/>
    <col min="14091" max="14091" width="43.375" style="473" customWidth="1"/>
    <col min="14092" max="14336" width="8.75" style="473"/>
    <col min="14337" max="14337" width="7" style="473" customWidth="1"/>
    <col min="14338" max="14338" width="26.125" style="473" customWidth="1"/>
    <col min="14339" max="14339" width="14.375" style="473" customWidth="1"/>
    <col min="14340" max="14340" width="13.125" style="473" customWidth="1"/>
    <col min="14341" max="14341" width="36.125" style="473" customWidth="1"/>
    <col min="14342" max="14342" width="7" style="473" customWidth="1"/>
    <col min="14343" max="14343" width="3.25" style="473" customWidth="1"/>
    <col min="14344" max="14344" width="14.375" style="473" customWidth="1"/>
    <col min="14345" max="14345" width="13.125" style="473" customWidth="1"/>
    <col min="14346" max="14346" width="12.5" style="473" customWidth="1"/>
    <col min="14347" max="14347" width="43.375" style="473" customWidth="1"/>
    <col min="14348" max="14592" width="8.75" style="473"/>
    <col min="14593" max="14593" width="7" style="473" customWidth="1"/>
    <col min="14594" max="14594" width="26.125" style="473" customWidth="1"/>
    <col min="14595" max="14595" width="14.375" style="473" customWidth="1"/>
    <col min="14596" max="14596" width="13.125" style="473" customWidth="1"/>
    <col min="14597" max="14597" width="36.125" style="473" customWidth="1"/>
    <col min="14598" max="14598" width="7" style="473" customWidth="1"/>
    <col min="14599" max="14599" width="3.25" style="473" customWidth="1"/>
    <col min="14600" max="14600" width="14.375" style="473" customWidth="1"/>
    <col min="14601" max="14601" width="13.125" style="473" customWidth="1"/>
    <col min="14602" max="14602" width="12.5" style="473" customWidth="1"/>
    <col min="14603" max="14603" width="43.375" style="473" customWidth="1"/>
    <col min="14604" max="14848" width="8.75" style="473"/>
    <col min="14849" max="14849" width="7" style="473" customWidth="1"/>
    <col min="14850" max="14850" width="26.125" style="473" customWidth="1"/>
    <col min="14851" max="14851" width="14.375" style="473" customWidth="1"/>
    <col min="14852" max="14852" width="13.125" style="473" customWidth="1"/>
    <col min="14853" max="14853" width="36.125" style="473" customWidth="1"/>
    <col min="14854" max="14854" width="7" style="473" customWidth="1"/>
    <col min="14855" max="14855" width="3.25" style="473" customWidth="1"/>
    <col min="14856" max="14856" width="14.375" style="473" customWidth="1"/>
    <col min="14857" max="14857" width="13.125" style="473" customWidth="1"/>
    <col min="14858" max="14858" width="12.5" style="473" customWidth="1"/>
    <col min="14859" max="14859" width="43.375" style="473" customWidth="1"/>
    <col min="14860" max="15104" width="8.75" style="473"/>
    <col min="15105" max="15105" width="7" style="473" customWidth="1"/>
    <col min="15106" max="15106" width="26.125" style="473" customWidth="1"/>
    <col min="15107" max="15107" width="14.375" style="473" customWidth="1"/>
    <col min="15108" max="15108" width="13.125" style="473" customWidth="1"/>
    <col min="15109" max="15109" width="36.125" style="473" customWidth="1"/>
    <col min="15110" max="15110" width="7" style="473" customWidth="1"/>
    <col min="15111" max="15111" width="3.25" style="473" customWidth="1"/>
    <col min="15112" max="15112" width="14.375" style="473" customWidth="1"/>
    <col min="15113" max="15113" width="13.125" style="473" customWidth="1"/>
    <col min="15114" max="15114" width="12.5" style="473" customWidth="1"/>
    <col min="15115" max="15115" width="43.375" style="473" customWidth="1"/>
    <col min="15116" max="15360" width="8.75" style="473"/>
    <col min="15361" max="15361" width="7" style="473" customWidth="1"/>
    <col min="15362" max="15362" width="26.125" style="473" customWidth="1"/>
    <col min="15363" max="15363" width="14.375" style="473" customWidth="1"/>
    <col min="15364" max="15364" width="13.125" style="473" customWidth="1"/>
    <col min="15365" max="15365" width="36.125" style="473" customWidth="1"/>
    <col min="15366" max="15366" width="7" style="473" customWidth="1"/>
    <col min="15367" max="15367" width="3.25" style="473" customWidth="1"/>
    <col min="15368" max="15368" width="14.375" style="473" customWidth="1"/>
    <col min="15369" max="15369" width="13.125" style="473" customWidth="1"/>
    <col min="15370" max="15370" width="12.5" style="473" customWidth="1"/>
    <col min="15371" max="15371" width="43.375" style="473" customWidth="1"/>
    <col min="15372" max="15616" width="8.75" style="473"/>
    <col min="15617" max="15617" width="7" style="473" customWidth="1"/>
    <col min="15618" max="15618" width="26.125" style="473" customWidth="1"/>
    <col min="15619" max="15619" width="14.375" style="473" customWidth="1"/>
    <col min="15620" max="15620" width="13.125" style="473" customWidth="1"/>
    <col min="15621" max="15621" width="36.125" style="473" customWidth="1"/>
    <col min="15622" max="15622" width="7" style="473" customWidth="1"/>
    <col min="15623" max="15623" width="3.25" style="473" customWidth="1"/>
    <col min="15624" max="15624" width="14.375" style="473" customWidth="1"/>
    <col min="15625" max="15625" width="13.125" style="473" customWidth="1"/>
    <col min="15626" max="15626" width="12.5" style="473" customWidth="1"/>
    <col min="15627" max="15627" width="43.375" style="473" customWidth="1"/>
    <col min="15628" max="15872" width="8.75" style="473"/>
    <col min="15873" max="15873" width="7" style="473" customWidth="1"/>
    <col min="15874" max="15874" width="26.125" style="473" customWidth="1"/>
    <col min="15875" max="15875" width="14.375" style="473" customWidth="1"/>
    <col min="15876" max="15876" width="13.125" style="473" customWidth="1"/>
    <col min="15877" max="15877" width="36.125" style="473" customWidth="1"/>
    <col min="15878" max="15878" width="7" style="473" customWidth="1"/>
    <col min="15879" max="15879" width="3.25" style="473" customWidth="1"/>
    <col min="15880" max="15880" width="14.375" style="473" customWidth="1"/>
    <col min="15881" max="15881" width="13.125" style="473" customWidth="1"/>
    <col min="15882" max="15882" width="12.5" style="473" customWidth="1"/>
    <col min="15883" max="15883" width="43.375" style="473" customWidth="1"/>
    <col min="15884" max="16128" width="8.75" style="473"/>
    <col min="16129" max="16129" width="7" style="473" customWidth="1"/>
    <col min="16130" max="16130" width="26.125" style="473" customWidth="1"/>
    <col min="16131" max="16131" width="14.375" style="473" customWidth="1"/>
    <col min="16132" max="16132" width="13.125" style="473" customWidth="1"/>
    <col min="16133" max="16133" width="36.125" style="473" customWidth="1"/>
    <col min="16134" max="16134" width="7" style="473" customWidth="1"/>
    <col min="16135" max="16135" width="3.25" style="473" customWidth="1"/>
    <col min="16136" max="16136" width="14.375" style="473" customWidth="1"/>
    <col min="16137" max="16137" width="13.125" style="473" customWidth="1"/>
    <col min="16138" max="16138" width="12.5" style="473" customWidth="1"/>
    <col min="16139" max="16139" width="43.375" style="473" customWidth="1"/>
    <col min="16140" max="16384" width="8.75" style="473"/>
  </cols>
  <sheetData>
    <row r="1" spans="1:8">
      <c r="A1" s="472"/>
      <c r="E1" s="474" t="s">
        <v>366</v>
      </c>
    </row>
    <row r="2" spans="1:8" ht="20.25" customHeight="1">
      <c r="B2" s="588" t="s">
        <v>507</v>
      </c>
      <c r="C2" s="588"/>
      <c r="D2" s="588"/>
      <c r="E2" s="588"/>
    </row>
    <row r="3" spans="1:8" ht="20.25" customHeight="1">
      <c r="A3" s="589"/>
      <c r="B3" s="589"/>
      <c r="C3" s="589"/>
      <c r="D3" s="589"/>
      <c r="E3" s="589"/>
      <c r="H3" s="475"/>
    </row>
    <row r="4" spans="1:8" ht="20.25" customHeight="1">
      <c r="A4" s="589"/>
      <c r="B4" s="589"/>
      <c r="C4" s="589"/>
      <c r="D4" s="589"/>
      <c r="E4" s="589"/>
      <c r="F4" s="476"/>
    </row>
    <row r="5" spans="1:8" ht="16.5" customHeight="1" thickBot="1">
      <c r="E5" s="477" t="s">
        <v>367</v>
      </c>
    </row>
    <row r="6" spans="1:8" ht="18" customHeight="1" thickBot="1">
      <c r="B6" s="478" t="s">
        <v>368</v>
      </c>
      <c r="C6" s="479" t="s">
        <v>369</v>
      </c>
      <c r="D6" s="480" t="s">
        <v>370</v>
      </c>
      <c r="E6" s="481" t="s">
        <v>371</v>
      </c>
    </row>
    <row r="7" spans="1:8" ht="18" customHeight="1">
      <c r="B7" s="482" t="s">
        <v>372</v>
      </c>
      <c r="C7" s="483"/>
      <c r="D7" s="483"/>
      <c r="E7" s="484"/>
    </row>
    <row r="8" spans="1:8" ht="18" customHeight="1">
      <c r="B8" s="485" t="s">
        <v>421</v>
      </c>
      <c r="C8" s="486">
        <v>8005889</v>
      </c>
      <c r="D8" s="486">
        <v>8005889</v>
      </c>
      <c r="E8" s="485"/>
    </row>
    <row r="9" spans="1:8" ht="18" customHeight="1">
      <c r="B9" s="485" t="s">
        <v>373</v>
      </c>
      <c r="C9" s="486">
        <v>0</v>
      </c>
      <c r="D9" s="487">
        <v>146</v>
      </c>
      <c r="E9" s="485" t="s">
        <v>423</v>
      </c>
    </row>
    <row r="10" spans="1:8" ht="18" customHeight="1">
      <c r="B10" s="485" t="s">
        <v>374</v>
      </c>
      <c r="C10" s="486">
        <v>0</v>
      </c>
      <c r="D10" s="487">
        <v>0</v>
      </c>
      <c r="E10" s="485"/>
    </row>
    <row r="11" spans="1:8" ht="18" customHeight="1">
      <c r="B11" s="485"/>
      <c r="C11" s="486"/>
      <c r="D11" s="486"/>
      <c r="E11" s="485"/>
    </row>
    <row r="12" spans="1:8" ht="18" customHeight="1">
      <c r="B12" s="485" t="s">
        <v>375</v>
      </c>
      <c r="C12" s="486"/>
      <c r="D12" s="486"/>
      <c r="E12" s="488"/>
    </row>
    <row r="13" spans="1:8" ht="18" customHeight="1">
      <c r="B13" s="485" t="s">
        <v>376</v>
      </c>
      <c r="C13" s="486">
        <v>0</v>
      </c>
      <c r="D13" s="486">
        <v>0</v>
      </c>
      <c r="E13" s="488"/>
    </row>
    <row r="14" spans="1:8" ht="15" customHeight="1">
      <c r="B14" s="489"/>
      <c r="C14" s="490"/>
      <c r="D14" s="490"/>
      <c r="E14" s="491"/>
    </row>
    <row r="15" spans="1:8" ht="15" customHeight="1">
      <c r="B15" s="489"/>
      <c r="C15" s="490"/>
      <c r="D15" s="490"/>
      <c r="E15" s="492"/>
    </row>
    <row r="16" spans="1:8" ht="18.75" customHeight="1" thickBot="1">
      <c r="B16" s="493" t="s">
        <v>377</v>
      </c>
      <c r="C16" s="494">
        <f>SUM(C8+C9+C10-C13)</f>
        <v>8005889</v>
      </c>
      <c r="D16" s="494">
        <f>SUM(D8+D9+D10-D13)</f>
        <v>8006035</v>
      </c>
      <c r="E16" s="495" t="s">
        <v>422</v>
      </c>
    </row>
    <row r="17" spans="1:6" ht="15" customHeight="1"/>
    <row r="18" spans="1:6" ht="15" customHeight="1">
      <c r="B18" s="472" t="s">
        <v>378</v>
      </c>
    </row>
    <row r="19" spans="1:6" ht="15" customHeight="1">
      <c r="A19" s="472"/>
    </row>
    <row r="20" spans="1:6" ht="19.5" customHeight="1">
      <c r="B20" s="554">
        <v>44712</v>
      </c>
      <c r="C20" s="554"/>
    </row>
    <row r="21" spans="1:6" ht="15" customHeight="1">
      <c r="B21" s="587" t="s">
        <v>438</v>
      </c>
      <c r="C21" s="587"/>
      <c r="D21" s="587"/>
      <c r="E21" s="501" t="s">
        <v>441</v>
      </c>
      <c r="F21" s="503" t="s">
        <v>451</v>
      </c>
    </row>
    <row r="22" spans="1:6" ht="15" customHeight="1">
      <c r="C22" s="497"/>
      <c r="D22" s="497"/>
      <c r="E22" s="496"/>
    </row>
    <row r="23" spans="1:6" ht="15" customHeight="1">
      <c r="C23" s="497"/>
      <c r="D23" s="497"/>
      <c r="E23" s="496"/>
    </row>
    <row r="24" spans="1:6" ht="18.75" customHeight="1">
      <c r="B24" s="472" t="s">
        <v>437</v>
      </c>
    </row>
    <row r="25" spans="1:6" ht="15" customHeight="1">
      <c r="B25" s="555"/>
      <c r="C25" s="555"/>
    </row>
    <row r="26" spans="1:6" ht="15" customHeight="1">
      <c r="B26" s="587" t="s">
        <v>439</v>
      </c>
      <c r="C26" s="587"/>
      <c r="D26" s="587"/>
      <c r="E26" s="501" t="s">
        <v>440</v>
      </c>
      <c r="F26" s="503" t="s">
        <v>451</v>
      </c>
    </row>
    <row r="27" spans="1:6" ht="15" customHeight="1">
      <c r="C27" s="497"/>
      <c r="D27" s="497"/>
      <c r="E27" s="496"/>
    </row>
    <row r="28" spans="1:6" ht="15" customHeight="1">
      <c r="C28" s="472"/>
      <c r="D28" s="496"/>
      <c r="E28" s="496"/>
    </row>
    <row r="29" spans="1:6" s="498" customFormat="1" ht="15" customHeight="1">
      <c r="A29" s="473"/>
      <c r="B29" s="473"/>
      <c r="C29" s="473"/>
      <c r="D29" s="473"/>
      <c r="E29" s="473"/>
    </row>
    <row r="30" spans="1:6" ht="15" customHeight="1"/>
    <row r="31" spans="1:6" ht="15" customHeight="1"/>
    <row r="32" spans="1:6" ht="15" customHeight="1"/>
    <row r="33" spans="1:11" ht="15" customHeight="1"/>
    <row r="34" spans="1:11" ht="15" customHeight="1"/>
    <row r="35" spans="1:11" ht="15" customHeight="1"/>
    <row r="36" spans="1:11" ht="15" customHeight="1"/>
    <row r="37" spans="1:11" ht="15" customHeight="1"/>
    <row r="38" spans="1:11" ht="15" customHeight="1"/>
    <row r="39" spans="1:11" ht="15" customHeight="1"/>
    <row r="40" spans="1:11" ht="15" customHeight="1"/>
    <row r="41" spans="1:11" ht="15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  <row r="47" spans="1:11" s="498" customFormat="1" ht="15" customHeight="1">
      <c r="A47" s="473"/>
      <c r="B47" s="473"/>
      <c r="C47" s="473"/>
      <c r="D47" s="473"/>
      <c r="E47" s="473"/>
      <c r="G47" s="473"/>
      <c r="H47" s="473"/>
      <c r="I47" s="473"/>
      <c r="J47" s="473"/>
      <c r="K47" s="473"/>
    </row>
    <row r="48" spans="1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</sheetData>
  <mergeCells count="7">
    <mergeCell ref="B26:D26"/>
    <mergeCell ref="B2:E2"/>
    <mergeCell ref="A3:E3"/>
    <mergeCell ref="A4:E4"/>
    <mergeCell ref="B20:C20"/>
    <mergeCell ref="B21:D21"/>
    <mergeCell ref="B25:C25"/>
  </mergeCells>
  <phoneticPr fontId="6"/>
  <pageMargins left="0.38" right="0.12" top="0.56000000000000005" bottom="0.23" header="0.2" footer="0.2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workbookViewId="0">
      <selection activeCell="L43" sqref="L43"/>
    </sheetView>
  </sheetViews>
  <sheetFormatPr defaultColWidth="9" defaultRowHeight="13.5"/>
  <cols>
    <col min="1" max="1" width="3.625" style="26" customWidth="1"/>
    <col min="2" max="2" width="3.125" style="26" customWidth="1"/>
    <col min="3" max="3" width="3" style="37" customWidth="1"/>
    <col min="4" max="4" width="3.375" style="37" customWidth="1"/>
    <col min="5" max="5" width="10" style="26" customWidth="1"/>
    <col min="6" max="6" width="10.875" style="26" customWidth="1"/>
    <col min="7" max="7" width="9.125" style="26" customWidth="1"/>
    <col min="8" max="8" width="2.75" style="26" customWidth="1"/>
    <col min="9" max="9" width="3.375" style="26" customWidth="1"/>
    <col min="10" max="10" width="11.625" style="26" customWidth="1"/>
    <col min="11" max="11" width="9" style="26"/>
    <col min="12" max="12" width="12" style="26" customWidth="1"/>
    <col min="13" max="13" width="2.75" style="26" customWidth="1"/>
    <col min="14" max="14" width="3.375" style="26" customWidth="1"/>
    <col min="15" max="15" width="15.125" style="26" customWidth="1"/>
    <col min="16" max="16" width="2.625" style="26" customWidth="1"/>
    <col min="17" max="17" width="5.5" style="26" customWidth="1"/>
    <col min="18" max="18" width="5.5" style="82" customWidth="1"/>
    <col min="19" max="19" width="10" style="83" customWidth="1"/>
    <col min="20" max="20" width="5.5" style="83" customWidth="1"/>
    <col min="21" max="21" width="10" style="83" customWidth="1"/>
    <col min="22" max="22" width="3.5" style="26" customWidth="1"/>
    <col min="23" max="256" width="9" style="26"/>
    <col min="257" max="16384" width="9" style="7"/>
  </cols>
  <sheetData>
    <row r="1" spans="1:22" ht="18.75">
      <c r="B1" s="530" t="s">
        <v>287</v>
      </c>
      <c r="C1" s="531"/>
      <c r="D1" s="531"/>
      <c r="E1" s="531"/>
      <c r="F1" s="531"/>
      <c r="G1" s="531"/>
      <c r="H1" s="531"/>
      <c r="I1" s="531"/>
      <c r="J1" s="531"/>
      <c r="K1" s="158"/>
      <c r="L1" s="159"/>
      <c r="M1" s="158"/>
      <c r="N1" s="160"/>
      <c r="O1" s="158"/>
      <c r="P1" s="27"/>
      <c r="Q1" s="532">
        <v>44717</v>
      </c>
      <c r="R1" s="532"/>
      <c r="S1" s="532"/>
      <c r="T1" s="161"/>
      <c r="U1" s="162" t="s">
        <v>444</v>
      </c>
      <c r="V1" s="28"/>
    </row>
    <row r="2" spans="1:22" ht="14.25" thickBot="1">
      <c r="B2" s="29"/>
      <c r="C2" s="533"/>
      <c r="D2" s="533"/>
      <c r="E2" s="533"/>
      <c r="F2" s="533"/>
      <c r="G2" s="533"/>
      <c r="H2" s="105"/>
      <c r="I2" s="105"/>
      <c r="J2" s="105"/>
      <c r="K2" s="105"/>
      <c r="L2" s="534"/>
      <c r="M2" s="535"/>
      <c r="N2" s="535"/>
      <c r="O2" s="535"/>
      <c r="P2" s="535"/>
      <c r="Q2" s="535"/>
      <c r="R2" s="535"/>
      <c r="S2" s="535"/>
      <c r="T2" s="535"/>
      <c r="U2" s="536"/>
      <c r="V2" s="30"/>
    </row>
    <row r="3" spans="1:22" ht="14.25">
      <c r="A3" s="31"/>
      <c r="B3" s="537" t="s">
        <v>192</v>
      </c>
      <c r="C3" s="538"/>
      <c r="D3" s="538"/>
      <c r="E3" s="538"/>
      <c r="F3" s="538"/>
      <c r="G3" s="539"/>
      <c r="H3" s="540" t="s">
        <v>77</v>
      </c>
      <c r="I3" s="537"/>
      <c r="J3" s="537"/>
      <c r="K3" s="537"/>
      <c r="L3" s="541"/>
      <c r="M3" s="542" t="s">
        <v>78</v>
      </c>
      <c r="N3" s="543"/>
      <c r="O3" s="544"/>
      <c r="P3" s="540" t="s">
        <v>79</v>
      </c>
      <c r="Q3" s="537"/>
      <c r="R3" s="537"/>
      <c r="S3" s="537"/>
      <c r="T3" s="537"/>
      <c r="U3" s="548"/>
      <c r="V3" s="163"/>
    </row>
    <row r="4" spans="1:22" ht="14.25">
      <c r="A4" s="31"/>
      <c r="B4" s="528"/>
      <c r="C4" s="528"/>
      <c r="D4" s="528"/>
      <c r="E4" s="528"/>
      <c r="F4" s="528"/>
      <c r="G4" s="529"/>
      <c r="H4" s="542"/>
      <c r="I4" s="543"/>
      <c r="J4" s="543"/>
      <c r="K4" s="543"/>
      <c r="L4" s="544"/>
      <c r="M4" s="542"/>
      <c r="N4" s="543"/>
      <c r="O4" s="544"/>
      <c r="P4" s="542"/>
      <c r="Q4" s="543"/>
      <c r="R4" s="543"/>
      <c r="S4" s="543"/>
      <c r="T4" s="543"/>
      <c r="U4" s="549"/>
      <c r="V4" s="163"/>
    </row>
    <row r="5" spans="1:22">
      <c r="A5" s="31"/>
      <c r="B5" s="551" t="s">
        <v>191</v>
      </c>
      <c r="C5" s="551"/>
      <c r="D5" s="551"/>
      <c r="E5" s="551"/>
      <c r="F5" s="551"/>
      <c r="G5" s="552"/>
      <c r="H5" s="553" t="s">
        <v>80</v>
      </c>
      <c r="I5" s="551"/>
      <c r="J5" s="551"/>
      <c r="K5" s="551"/>
      <c r="L5" s="552"/>
      <c r="M5" s="545"/>
      <c r="N5" s="546"/>
      <c r="O5" s="547"/>
      <c r="P5" s="545"/>
      <c r="Q5" s="546"/>
      <c r="R5" s="546"/>
      <c r="S5" s="546"/>
      <c r="T5" s="546"/>
      <c r="U5" s="550"/>
      <c r="V5" s="37"/>
    </row>
    <row r="6" spans="1:22">
      <c r="A6" s="31"/>
      <c r="B6" s="153" t="s">
        <v>81</v>
      </c>
      <c r="C6" s="32" t="s">
        <v>82</v>
      </c>
      <c r="D6" s="152" t="s">
        <v>83</v>
      </c>
      <c r="E6" s="33" t="s">
        <v>84</v>
      </c>
      <c r="F6" s="521" t="s">
        <v>85</v>
      </c>
      <c r="G6" s="522"/>
      <c r="H6" s="32" t="s">
        <v>82</v>
      </c>
      <c r="I6" s="152" t="s">
        <v>83</v>
      </c>
      <c r="J6" s="33" t="s">
        <v>84</v>
      </c>
      <c r="K6" s="521" t="s">
        <v>85</v>
      </c>
      <c r="L6" s="522"/>
      <c r="M6" s="32" t="s">
        <v>82</v>
      </c>
      <c r="N6" s="152" t="s">
        <v>83</v>
      </c>
      <c r="O6" s="33" t="s">
        <v>86</v>
      </c>
      <c r="P6" s="523" t="s">
        <v>87</v>
      </c>
      <c r="Q6" s="523"/>
      <c r="R6" s="523"/>
      <c r="S6" s="523"/>
      <c r="T6" s="523"/>
      <c r="U6" s="524"/>
      <c r="V6" s="105"/>
    </row>
    <row r="7" spans="1:22" ht="14.25" thickBot="1">
      <c r="A7" s="31"/>
      <c r="B7" s="34">
        <v>22</v>
      </c>
      <c r="C7" s="34">
        <v>4</v>
      </c>
      <c r="D7" s="35"/>
      <c r="E7" s="36"/>
      <c r="F7" s="37"/>
      <c r="G7" s="37"/>
      <c r="H7" s="38">
        <v>4</v>
      </c>
      <c r="J7" s="164"/>
      <c r="K7" s="165"/>
      <c r="M7" s="36">
        <v>4</v>
      </c>
      <c r="N7" s="60"/>
      <c r="O7" s="39" t="s">
        <v>89</v>
      </c>
      <c r="P7" s="40"/>
      <c r="Q7" s="525" t="s">
        <v>90</v>
      </c>
      <c r="R7" s="526"/>
      <c r="S7" s="527"/>
      <c r="T7" s="166" t="s">
        <v>91</v>
      </c>
      <c r="U7" s="167"/>
      <c r="V7" s="168"/>
    </row>
    <row r="8" spans="1:22">
      <c r="A8" s="31"/>
      <c r="B8" s="34"/>
      <c r="C8" s="34"/>
      <c r="D8" s="35"/>
      <c r="E8" s="36"/>
      <c r="F8" s="37"/>
      <c r="G8" s="41"/>
      <c r="H8" s="36"/>
      <c r="I8" s="42"/>
      <c r="J8" s="43"/>
      <c r="K8" s="44"/>
      <c r="L8" s="45"/>
      <c r="M8" s="36"/>
      <c r="N8" s="35"/>
      <c r="O8" s="46"/>
      <c r="P8" s="30"/>
      <c r="Q8" s="47" t="s">
        <v>128</v>
      </c>
      <c r="R8" s="48">
        <v>44661</v>
      </c>
      <c r="S8" s="49" t="s">
        <v>404</v>
      </c>
      <c r="T8" s="50"/>
      <c r="U8" s="49"/>
      <c r="V8" s="169"/>
    </row>
    <row r="9" spans="1:22">
      <c r="A9" s="31"/>
      <c r="B9" s="34"/>
      <c r="C9" s="34">
        <v>5</v>
      </c>
      <c r="D9" s="35"/>
      <c r="E9" s="61"/>
      <c r="F9" s="188"/>
      <c r="G9" s="129"/>
      <c r="H9" s="36">
        <v>5</v>
      </c>
      <c r="I9" s="42">
        <v>31</v>
      </c>
      <c r="J9" s="43" t="s">
        <v>92</v>
      </c>
      <c r="K9" s="51"/>
      <c r="L9" s="52"/>
      <c r="M9" s="36"/>
      <c r="N9" s="53"/>
      <c r="O9" s="54"/>
      <c r="P9" s="170"/>
      <c r="Q9" s="55" t="s">
        <v>129</v>
      </c>
      <c r="R9" s="171">
        <v>44668</v>
      </c>
      <c r="S9" s="56" t="s">
        <v>405</v>
      </c>
      <c r="T9" s="171"/>
      <c r="U9" s="56"/>
      <c r="V9" s="41"/>
    </row>
    <row r="10" spans="1:22">
      <c r="A10" s="31"/>
      <c r="B10" s="34"/>
      <c r="D10" s="57"/>
      <c r="E10" s="63"/>
      <c r="H10" s="58">
        <v>6</v>
      </c>
      <c r="I10" s="42">
        <v>4</v>
      </c>
      <c r="J10" s="43" t="s">
        <v>193</v>
      </c>
      <c r="K10" s="51" t="s">
        <v>194</v>
      </c>
      <c r="M10" s="36"/>
      <c r="N10" s="53"/>
      <c r="O10" s="46"/>
      <c r="P10" s="30"/>
      <c r="Q10" s="55" t="s">
        <v>130</v>
      </c>
      <c r="R10" s="171">
        <v>44696</v>
      </c>
      <c r="S10" s="56" t="s">
        <v>406</v>
      </c>
      <c r="T10" s="171"/>
      <c r="U10" s="56"/>
      <c r="V10" s="41"/>
    </row>
    <row r="11" spans="1:22">
      <c r="A11" s="31"/>
      <c r="B11" s="34"/>
      <c r="C11" s="34">
        <v>6</v>
      </c>
      <c r="D11" s="60">
        <v>12</v>
      </c>
      <c r="E11" s="61" t="s">
        <v>195</v>
      </c>
      <c r="F11" s="528" t="s">
        <v>196</v>
      </c>
      <c r="G11" s="529"/>
      <c r="H11" s="36"/>
      <c r="I11" s="59"/>
      <c r="J11" s="43"/>
      <c r="K11" s="51"/>
      <c r="M11" s="36"/>
      <c r="N11" s="57"/>
      <c r="O11" s="62"/>
      <c r="P11" s="37"/>
      <c r="Q11" s="55" t="s">
        <v>131</v>
      </c>
      <c r="R11" s="171">
        <v>44675</v>
      </c>
      <c r="S11" s="56" t="s">
        <v>407</v>
      </c>
      <c r="T11" s="171"/>
      <c r="U11" s="56"/>
      <c r="V11" s="169"/>
    </row>
    <row r="12" spans="1:22">
      <c r="A12" s="31"/>
      <c r="B12" s="34"/>
      <c r="C12" s="34"/>
      <c r="D12" s="35"/>
      <c r="E12" s="63" t="s">
        <v>94</v>
      </c>
      <c r="F12" s="37" t="s">
        <v>95</v>
      </c>
      <c r="G12" s="35"/>
      <c r="H12" s="58"/>
      <c r="I12" s="64"/>
      <c r="J12" s="43"/>
      <c r="K12" s="51"/>
      <c r="M12" s="36"/>
      <c r="N12" s="53"/>
      <c r="O12" s="62"/>
      <c r="P12" s="37"/>
      <c r="Q12" s="55" t="s">
        <v>132</v>
      </c>
      <c r="R12" s="171">
        <v>44667</v>
      </c>
      <c r="S12" s="56" t="s">
        <v>408</v>
      </c>
      <c r="T12" s="172"/>
      <c r="U12" s="65"/>
      <c r="V12" s="41"/>
    </row>
    <row r="13" spans="1:22">
      <c r="A13" s="31"/>
      <c r="B13" s="34"/>
      <c r="C13" s="34"/>
      <c r="D13" s="60"/>
      <c r="E13" s="63"/>
      <c r="F13" s="37"/>
      <c r="G13" s="60"/>
      <c r="H13" s="58">
        <v>7</v>
      </c>
      <c r="I13" s="59"/>
      <c r="J13" s="58"/>
      <c r="M13" s="36">
        <v>7</v>
      </c>
      <c r="N13" s="64"/>
      <c r="O13" s="68" t="s">
        <v>96</v>
      </c>
      <c r="P13" s="37"/>
      <c r="Q13" s="55" t="s">
        <v>133</v>
      </c>
      <c r="R13" s="171">
        <v>44660</v>
      </c>
      <c r="S13" s="56" t="s">
        <v>406</v>
      </c>
      <c r="T13" s="171"/>
      <c r="U13" s="56"/>
      <c r="V13" s="41"/>
    </row>
    <row r="14" spans="1:22">
      <c r="A14" s="31"/>
      <c r="B14" s="34"/>
      <c r="C14" s="34"/>
      <c r="D14" s="35"/>
      <c r="E14" s="63"/>
      <c r="F14" s="37"/>
      <c r="G14" s="35"/>
      <c r="H14" s="36">
        <v>8</v>
      </c>
      <c r="I14" s="42"/>
      <c r="J14" s="61" t="s">
        <v>97</v>
      </c>
      <c r="K14" s="51" t="s">
        <v>98</v>
      </c>
      <c r="L14" s="52"/>
      <c r="M14" s="36"/>
      <c r="N14" s="64"/>
      <c r="O14" s="68"/>
      <c r="P14" s="51"/>
      <c r="Q14" s="55" t="s">
        <v>168</v>
      </c>
      <c r="R14" s="171">
        <v>44681</v>
      </c>
      <c r="S14" s="56" t="s">
        <v>409</v>
      </c>
      <c r="T14" s="171"/>
      <c r="U14" s="56"/>
      <c r="V14" s="41"/>
    </row>
    <row r="15" spans="1:22">
      <c r="A15" s="31"/>
      <c r="B15" s="34"/>
      <c r="C15" s="34"/>
      <c r="D15" s="66"/>
      <c r="E15" s="58"/>
      <c r="F15" s="37"/>
      <c r="G15" s="60"/>
      <c r="H15" s="58"/>
      <c r="I15" s="37"/>
      <c r="J15" s="36" t="s">
        <v>93</v>
      </c>
      <c r="K15" s="528" t="s">
        <v>99</v>
      </c>
      <c r="L15" s="529"/>
      <c r="M15" s="36"/>
      <c r="N15" s="67"/>
      <c r="O15" s="62"/>
      <c r="P15" s="37"/>
      <c r="Q15" s="55" t="s">
        <v>75</v>
      </c>
      <c r="R15" s="171">
        <v>44653</v>
      </c>
      <c r="S15" s="56" t="s">
        <v>410</v>
      </c>
      <c r="T15" s="171"/>
      <c r="U15" s="56"/>
      <c r="V15" s="41"/>
    </row>
    <row r="16" spans="1:22">
      <c r="A16" s="31"/>
      <c r="B16" s="34"/>
      <c r="C16" s="34">
        <v>9</v>
      </c>
      <c r="D16" s="42">
        <v>3</v>
      </c>
      <c r="E16" s="61" t="s">
        <v>195</v>
      </c>
      <c r="F16" s="528" t="s">
        <v>99</v>
      </c>
      <c r="G16" s="529"/>
      <c r="H16" s="58"/>
      <c r="I16" s="37"/>
      <c r="J16" s="36"/>
      <c r="K16" s="528"/>
      <c r="L16" s="529"/>
      <c r="M16" s="36">
        <v>9</v>
      </c>
      <c r="N16" s="35"/>
      <c r="O16" s="77" t="s">
        <v>104</v>
      </c>
      <c r="P16" s="37"/>
      <c r="Q16" s="55" t="s">
        <v>75</v>
      </c>
      <c r="R16" s="69">
        <v>44695</v>
      </c>
      <c r="S16" s="56" t="s">
        <v>411</v>
      </c>
      <c r="T16" s="172"/>
      <c r="U16" s="70"/>
      <c r="V16" s="71"/>
    </row>
    <row r="17" spans="1:22" ht="14.25" thickBot="1">
      <c r="A17" s="31"/>
      <c r="B17" s="34"/>
      <c r="C17" s="34"/>
      <c r="D17" s="64"/>
      <c r="E17" s="63" t="s">
        <v>94</v>
      </c>
      <c r="F17" s="37" t="s">
        <v>100</v>
      </c>
      <c r="G17" s="60"/>
      <c r="H17" s="36">
        <v>9</v>
      </c>
      <c r="I17" s="60"/>
      <c r="J17" s="36" t="s">
        <v>93</v>
      </c>
      <c r="K17" s="51" t="s">
        <v>103</v>
      </c>
      <c r="L17" s="52"/>
      <c r="M17" s="36"/>
      <c r="N17" s="60"/>
      <c r="O17" s="62"/>
      <c r="P17" s="37"/>
      <c r="Q17" s="72">
        <v>70</v>
      </c>
      <c r="R17" s="73">
        <v>44693</v>
      </c>
      <c r="S17" s="74" t="s">
        <v>412</v>
      </c>
      <c r="T17" s="75"/>
      <c r="U17" s="76"/>
      <c r="V17" s="51"/>
    </row>
    <row r="18" spans="1:22" ht="14.25" thickBot="1">
      <c r="A18" s="31"/>
      <c r="B18" s="34"/>
      <c r="D18" s="57"/>
      <c r="E18" s="63"/>
      <c r="F18" s="37"/>
      <c r="G18" s="60" t="s">
        <v>102</v>
      </c>
      <c r="H18" s="36"/>
      <c r="I18" s="60">
        <v>30</v>
      </c>
      <c r="J18" s="36" t="s">
        <v>101</v>
      </c>
      <c r="K18" s="51"/>
      <c r="M18" s="36"/>
      <c r="N18" s="60"/>
      <c r="O18" s="46"/>
      <c r="P18" s="37"/>
      <c r="Q18" s="173" t="s">
        <v>105</v>
      </c>
      <c r="R18" s="78" t="s">
        <v>413</v>
      </c>
      <c r="S18" s="79"/>
      <c r="T18" s="78" t="s">
        <v>164</v>
      </c>
      <c r="U18" s="79"/>
      <c r="V18" s="51"/>
    </row>
    <row r="19" spans="1:22">
      <c r="A19" s="80"/>
      <c r="B19" s="34"/>
      <c r="C19" s="34">
        <v>10</v>
      </c>
      <c r="D19" s="81">
        <v>2</v>
      </c>
      <c r="E19" s="61" t="s">
        <v>195</v>
      </c>
      <c r="F19" s="37" t="s">
        <v>106</v>
      </c>
      <c r="G19" s="60"/>
      <c r="H19" s="36"/>
      <c r="I19" s="60"/>
      <c r="J19" s="36"/>
      <c r="K19" s="51"/>
      <c r="M19" s="36"/>
      <c r="N19" s="60"/>
      <c r="O19" s="46"/>
      <c r="V19" s="51"/>
    </row>
    <row r="20" spans="1:22" ht="14.25" thickBot="1">
      <c r="A20" s="516"/>
      <c r="B20" s="34"/>
      <c r="C20" s="34"/>
      <c r="D20" s="64"/>
      <c r="E20" s="63" t="s">
        <v>94</v>
      </c>
      <c r="F20" s="37"/>
      <c r="G20" s="60"/>
      <c r="H20" s="36"/>
      <c r="I20" s="35"/>
      <c r="J20" s="174"/>
      <c r="K20" s="51"/>
      <c r="L20" s="52"/>
      <c r="M20" s="36"/>
      <c r="N20" s="35"/>
      <c r="O20" s="54"/>
      <c r="P20" s="84"/>
      <c r="Q20" s="517" t="s">
        <v>515</v>
      </c>
      <c r="R20" s="518"/>
      <c r="S20" s="519"/>
      <c r="T20" s="166"/>
      <c r="U20" s="167"/>
      <c r="V20" s="51"/>
    </row>
    <row r="21" spans="1:22">
      <c r="A21" s="516"/>
      <c r="B21" s="34"/>
      <c r="C21" s="34"/>
      <c r="D21" s="64"/>
      <c r="E21" s="36"/>
      <c r="F21" s="37"/>
      <c r="G21" s="60"/>
      <c r="H21" s="36">
        <v>10</v>
      </c>
      <c r="I21" s="60"/>
      <c r="J21" s="36" t="s">
        <v>93</v>
      </c>
      <c r="K21" s="51" t="s">
        <v>107</v>
      </c>
      <c r="L21" s="52"/>
      <c r="M21" s="36">
        <v>10</v>
      </c>
      <c r="N21" s="35"/>
      <c r="O21" s="90" t="s">
        <v>109</v>
      </c>
      <c r="P21" s="30"/>
      <c r="Q21" s="47" t="s">
        <v>128</v>
      </c>
      <c r="R21" s="50">
        <v>44815</v>
      </c>
      <c r="S21" s="85" t="s">
        <v>510</v>
      </c>
      <c r="T21" s="50"/>
      <c r="U21" s="85"/>
      <c r="V21" s="51"/>
    </row>
    <row r="22" spans="1:22">
      <c r="A22" s="516"/>
      <c r="B22" s="86"/>
      <c r="C22" s="34">
        <v>11</v>
      </c>
      <c r="D22" s="81">
        <v>15</v>
      </c>
      <c r="E22" s="61" t="s">
        <v>195</v>
      </c>
      <c r="F22" s="37" t="s">
        <v>135</v>
      </c>
      <c r="G22" s="87"/>
      <c r="H22" s="58"/>
      <c r="J22" s="58"/>
      <c r="L22" s="52"/>
      <c r="M22" s="36">
        <v>11</v>
      </c>
      <c r="N22" s="60"/>
      <c r="O22" s="89" t="s">
        <v>108</v>
      </c>
      <c r="P22" s="170"/>
      <c r="Q22" s="55" t="s">
        <v>129</v>
      </c>
      <c r="R22" s="171">
        <v>44738</v>
      </c>
      <c r="S22" s="88" t="s">
        <v>511</v>
      </c>
      <c r="T22" s="171"/>
      <c r="U22" s="88"/>
      <c r="V22" s="51"/>
    </row>
    <row r="23" spans="1:22">
      <c r="A23" s="516"/>
      <c r="B23" s="86"/>
      <c r="C23" s="34"/>
      <c r="D23" s="64"/>
      <c r="E23" s="63" t="s">
        <v>94</v>
      </c>
      <c r="F23" s="37"/>
      <c r="H23" s="36"/>
      <c r="I23" s="66"/>
      <c r="J23" s="36"/>
      <c r="K23" s="51"/>
      <c r="L23" s="52"/>
      <c r="M23" s="36"/>
      <c r="N23" s="60"/>
      <c r="O23" s="89" t="s">
        <v>136</v>
      </c>
      <c r="P23" s="30"/>
      <c r="Q23" s="55" t="s">
        <v>130</v>
      </c>
      <c r="R23" s="171">
        <v>44731</v>
      </c>
      <c r="S23" s="56" t="s">
        <v>512</v>
      </c>
      <c r="T23" s="171"/>
      <c r="U23" s="56"/>
      <c r="V23" s="51"/>
    </row>
    <row r="24" spans="1:22">
      <c r="A24" s="175"/>
      <c r="B24" s="86"/>
      <c r="C24" s="34"/>
      <c r="D24" s="64"/>
      <c r="E24" s="63"/>
      <c r="F24" s="37"/>
      <c r="G24" s="60"/>
      <c r="H24" s="58"/>
      <c r="J24" s="58"/>
      <c r="L24" s="52"/>
      <c r="M24" s="36">
        <v>11</v>
      </c>
      <c r="N24" s="60">
        <v>26</v>
      </c>
      <c r="O24" s="176" t="s">
        <v>203</v>
      </c>
      <c r="P24" s="37"/>
      <c r="Q24" s="55" t="s">
        <v>131</v>
      </c>
      <c r="R24" s="171">
        <v>44822</v>
      </c>
      <c r="S24" s="88" t="s">
        <v>510</v>
      </c>
      <c r="T24" s="171"/>
      <c r="U24" s="88"/>
      <c r="V24" s="51"/>
    </row>
    <row r="25" spans="1:22">
      <c r="A25" s="175"/>
      <c r="B25" s="86"/>
      <c r="C25" s="34"/>
      <c r="D25" s="64"/>
      <c r="E25" s="36"/>
      <c r="F25" s="37"/>
      <c r="G25" s="60"/>
      <c r="H25" s="36">
        <v>12</v>
      </c>
      <c r="I25" s="60"/>
      <c r="J25" s="36" t="s">
        <v>93</v>
      </c>
      <c r="K25" s="51" t="s">
        <v>110</v>
      </c>
      <c r="L25" s="52"/>
      <c r="M25" s="36"/>
      <c r="N25" s="42">
        <v>27</v>
      </c>
      <c r="O25" s="176" t="s">
        <v>203</v>
      </c>
      <c r="P25" s="37"/>
      <c r="Q25" s="55" t="s">
        <v>132</v>
      </c>
      <c r="R25" s="171">
        <v>44828</v>
      </c>
      <c r="S25" s="56" t="s">
        <v>510</v>
      </c>
      <c r="T25" s="171"/>
      <c r="U25" s="88"/>
      <c r="V25" s="51"/>
    </row>
    <row r="26" spans="1:22">
      <c r="B26" s="86"/>
      <c r="D26" s="57"/>
      <c r="E26" s="58"/>
      <c r="G26" s="60"/>
      <c r="H26" s="36"/>
      <c r="I26" s="35"/>
      <c r="J26" s="36"/>
      <c r="K26" s="51"/>
      <c r="L26" s="52"/>
      <c r="M26" s="36"/>
      <c r="N26" s="42"/>
      <c r="O26" s="89"/>
      <c r="P26" s="37"/>
      <c r="Q26" s="55" t="s">
        <v>509</v>
      </c>
      <c r="R26" s="171">
        <v>44737</v>
      </c>
      <c r="S26" s="56" t="s">
        <v>514</v>
      </c>
      <c r="T26" s="171"/>
      <c r="U26" s="88"/>
      <c r="V26" s="51"/>
    </row>
    <row r="27" spans="1:22">
      <c r="B27" s="86">
        <v>23</v>
      </c>
      <c r="C27" s="34">
        <v>1</v>
      </c>
      <c r="D27" s="42">
        <v>9</v>
      </c>
      <c r="E27" s="61" t="s">
        <v>195</v>
      </c>
      <c r="F27" s="37" t="s">
        <v>111</v>
      </c>
      <c r="G27" s="177" t="s">
        <v>199</v>
      </c>
      <c r="H27" s="36">
        <v>12</v>
      </c>
      <c r="I27" s="60">
        <v>31</v>
      </c>
      <c r="J27" s="36" t="s">
        <v>112</v>
      </c>
      <c r="K27" s="51"/>
      <c r="L27" s="52"/>
      <c r="M27" s="36"/>
      <c r="N27" s="35"/>
      <c r="O27" s="89"/>
      <c r="P27" s="37"/>
      <c r="Q27" s="55" t="s">
        <v>509</v>
      </c>
      <c r="R27" s="171">
        <v>44744</v>
      </c>
      <c r="S27" s="56" t="s">
        <v>513</v>
      </c>
      <c r="T27" s="171"/>
      <c r="U27" s="88"/>
      <c r="V27" s="51"/>
    </row>
    <row r="28" spans="1:22">
      <c r="B28" s="86"/>
      <c r="C28" s="34"/>
      <c r="D28" s="64"/>
      <c r="E28" s="91" t="s">
        <v>113</v>
      </c>
      <c r="F28" s="37" t="s">
        <v>114</v>
      </c>
      <c r="G28" s="60"/>
      <c r="H28" s="36">
        <v>1</v>
      </c>
      <c r="I28" s="60"/>
      <c r="J28" s="61" t="s">
        <v>97</v>
      </c>
      <c r="K28" s="51" t="s">
        <v>290</v>
      </c>
      <c r="L28" s="52"/>
      <c r="M28" s="36"/>
      <c r="N28" s="64"/>
      <c r="O28" s="46"/>
      <c r="P28" s="98"/>
      <c r="Q28" s="55" t="s">
        <v>75</v>
      </c>
      <c r="R28" s="171">
        <v>44807</v>
      </c>
      <c r="S28" s="56" t="s">
        <v>410</v>
      </c>
      <c r="T28" s="171"/>
      <c r="U28" s="70"/>
      <c r="V28" s="37"/>
    </row>
    <row r="29" spans="1:22" ht="14.25" thickBot="1">
      <c r="B29" s="86"/>
      <c r="C29" s="34"/>
      <c r="D29" s="64"/>
      <c r="E29" s="63" t="s">
        <v>115</v>
      </c>
      <c r="F29" s="37"/>
      <c r="G29" s="60"/>
      <c r="H29" s="36"/>
      <c r="I29" s="66"/>
      <c r="J29" s="36"/>
      <c r="K29" s="178"/>
      <c r="L29" s="93"/>
      <c r="M29" s="36"/>
      <c r="N29" s="60"/>
      <c r="O29" s="62"/>
      <c r="P29" s="98"/>
      <c r="Q29" s="55"/>
      <c r="R29" s="92"/>
      <c r="S29" s="70"/>
      <c r="T29" s="171"/>
      <c r="U29" s="70"/>
      <c r="V29" s="51"/>
    </row>
    <row r="30" spans="1:22" ht="14.25" thickBot="1">
      <c r="B30" s="86"/>
      <c r="C30" s="34">
        <v>2</v>
      </c>
      <c r="D30" s="42"/>
      <c r="E30" s="61" t="s">
        <v>195</v>
      </c>
      <c r="F30" s="37" t="s">
        <v>116</v>
      </c>
      <c r="G30" s="60"/>
      <c r="H30" s="36">
        <v>2</v>
      </c>
      <c r="I30" s="151"/>
      <c r="J30" s="36" t="s">
        <v>93</v>
      </c>
      <c r="K30" s="51" t="s">
        <v>289</v>
      </c>
      <c r="L30" s="52"/>
      <c r="M30" s="36"/>
      <c r="N30" s="94"/>
      <c r="O30" s="89"/>
      <c r="P30" s="37"/>
      <c r="Q30" s="179" t="s">
        <v>105</v>
      </c>
      <c r="R30" s="95" t="s">
        <v>418</v>
      </c>
      <c r="S30" s="79"/>
      <c r="T30" s="96"/>
      <c r="U30" s="79"/>
      <c r="V30" s="51"/>
    </row>
    <row r="31" spans="1:22">
      <c r="B31" s="86"/>
      <c r="C31" s="34"/>
      <c r="D31" s="81"/>
      <c r="E31" s="63" t="s">
        <v>94</v>
      </c>
      <c r="F31" s="37" t="s">
        <v>117</v>
      </c>
      <c r="G31" s="60"/>
      <c r="H31" s="36"/>
      <c r="I31" s="66"/>
      <c r="J31" s="36"/>
      <c r="K31" s="51"/>
      <c r="L31" s="52"/>
      <c r="M31" s="36"/>
      <c r="N31" s="60"/>
      <c r="O31" s="68"/>
      <c r="P31" s="51"/>
      <c r="Q31" s="51"/>
      <c r="U31" s="88"/>
      <c r="V31" s="37"/>
    </row>
    <row r="32" spans="1:22">
      <c r="B32" s="86"/>
      <c r="C32" s="34"/>
      <c r="D32" s="81"/>
      <c r="E32" s="63"/>
      <c r="F32" s="37" t="s">
        <v>137</v>
      </c>
      <c r="G32" s="60"/>
      <c r="H32" s="36"/>
      <c r="I32" s="66"/>
      <c r="J32" s="36"/>
      <c r="K32" s="51"/>
      <c r="L32" s="52"/>
      <c r="M32" s="36"/>
      <c r="N32" s="60"/>
      <c r="O32" s="68"/>
      <c r="P32" s="51"/>
      <c r="Q32" s="51" t="s">
        <v>126</v>
      </c>
      <c r="R32" s="97"/>
      <c r="S32" s="98"/>
      <c r="U32" s="99"/>
      <c r="V32" s="37"/>
    </row>
    <row r="33" spans="2:22">
      <c r="B33" s="86"/>
      <c r="D33" s="53"/>
      <c r="E33" s="58"/>
      <c r="H33" s="36">
        <v>2</v>
      </c>
      <c r="I33" s="60">
        <v>28</v>
      </c>
      <c r="J33" s="36" t="s">
        <v>118</v>
      </c>
      <c r="K33" s="51"/>
      <c r="L33" s="51"/>
      <c r="M33" s="180"/>
      <c r="N33" s="181"/>
      <c r="O33" s="89"/>
      <c r="P33" s="98"/>
      <c r="Q33" s="51"/>
      <c r="R33" s="171"/>
      <c r="S33" s="182" t="s">
        <v>414</v>
      </c>
      <c r="T33" s="183"/>
      <c r="U33" s="99"/>
      <c r="V33" s="51"/>
    </row>
    <row r="34" spans="2:22">
      <c r="B34" s="86"/>
      <c r="C34" s="34">
        <v>3</v>
      </c>
      <c r="D34" s="81"/>
      <c r="E34" s="61" t="s">
        <v>195</v>
      </c>
      <c r="F34" s="37" t="s">
        <v>200</v>
      </c>
      <c r="G34" s="60"/>
      <c r="H34" s="36">
        <v>3</v>
      </c>
      <c r="I34" s="151"/>
      <c r="J34" s="36" t="s">
        <v>93</v>
      </c>
      <c r="K34" s="51" t="s">
        <v>288</v>
      </c>
      <c r="L34" s="51"/>
      <c r="M34" s="36"/>
      <c r="N34" s="151"/>
      <c r="O34" s="89"/>
      <c r="P34" s="98"/>
      <c r="Q34" s="51"/>
      <c r="R34" s="171"/>
      <c r="S34" s="182"/>
      <c r="T34" s="183"/>
      <c r="U34" s="100"/>
      <c r="V34" s="51"/>
    </row>
    <row r="35" spans="2:22">
      <c r="B35" s="86"/>
      <c r="C35" s="101"/>
      <c r="D35" s="102"/>
      <c r="E35" s="63" t="s">
        <v>94</v>
      </c>
      <c r="F35" s="168"/>
      <c r="G35" s="60" t="s">
        <v>119</v>
      </c>
      <c r="H35" s="36"/>
      <c r="I35" s="60"/>
      <c r="J35" s="61"/>
      <c r="K35" s="51"/>
      <c r="L35" s="45"/>
      <c r="M35" s="36">
        <v>1</v>
      </c>
      <c r="N35" s="60">
        <v>22</v>
      </c>
      <c r="O35" s="46" t="s">
        <v>120</v>
      </c>
      <c r="P35" s="98"/>
      <c r="Q35" s="51"/>
      <c r="R35" s="171"/>
      <c r="S35" s="182"/>
      <c r="T35" s="183"/>
      <c r="U35" s="99"/>
      <c r="V35" s="51"/>
    </row>
    <row r="36" spans="2:22">
      <c r="B36" s="86"/>
      <c r="C36" s="34"/>
      <c r="D36" s="102"/>
      <c r="E36" s="34"/>
      <c r="F36" s="168" t="s">
        <v>424</v>
      </c>
      <c r="G36" s="60"/>
      <c r="H36" s="36">
        <v>3</v>
      </c>
      <c r="I36" s="37"/>
      <c r="J36" s="43" t="s">
        <v>121</v>
      </c>
      <c r="K36" s="51" t="s">
        <v>122</v>
      </c>
      <c r="M36" s="36"/>
      <c r="N36" s="45"/>
      <c r="O36" s="46"/>
      <c r="P36" s="98"/>
      <c r="Q36" s="51" t="s">
        <v>127</v>
      </c>
      <c r="R36" s="170"/>
      <c r="S36" s="184"/>
      <c r="T36" s="183"/>
      <c r="U36" s="100"/>
      <c r="V36" s="51"/>
    </row>
    <row r="37" spans="2:22">
      <c r="B37" s="86"/>
      <c r="C37" s="101"/>
      <c r="D37" s="35"/>
      <c r="E37" s="58"/>
      <c r="G37" s="87"/>
      <c r="H37" s="36"/>
      <c r="I37" s="37"/>
      <c r="J37" s="63" t="s">
        <v>202</v>
      </c>
      <c r="K37" s="51"/>
      <c r="M37" s="36">
        <v>2</v>
      </c>
      <c r="N37" s="35" t="s">
        <v>88</v>
      </c>
      <c r="O37" s="103" t="s">
        <v>201</v>
      </c>
      <c r="P37" s="98"/>
      <c r="Q37" s="51"/>
      <c r="R37" s="171"/>
      <c r="S37" s="182" t="s">
        <v>414</v>
      </c>
      <c r="T37" s="183"/>
      <c r="U37" s="99"/>
      <c r="V37" s="520"/>
    </row>
    <row r="38" spans="2:22">
      <c r="B38" s="86"/>
      <c r="C38" s="101"/>
      <c r="D38" s="35"/>
      <c r="E38" s="58"/>
      <c r="G38" s="87"/>
      <c r="H38" s="36">
        <v>3</v>
      </c>
      <c r="I38" s="53"/>
      <c r="J38" s="168" t="s">
        <v>123</v>
      </c>
      <c r="K38" s="104" t="s">
        <v>124</v>
      </c>
      <c r="L38" s="87"/>
      <c r="M38" s="34"/>
      <c r="N38" s="35" t="s">
        <v>138</v>
      </c>
      <c r="O38" s="68" t="s">
        <v>125</v>
      </c>
      <c r="P38" s="98"/>
      <c r="Q38" s="51"/>
      <c r="R38" s="171"/>
      <c r="S38" s="185"/>
      <c r="T38" s="105"/>
      <c r="U38" s="99"/>
      <c r="V38" s="520"/>
    </row>
    <row r="39" spans="2:22">
      <c r="B39" s="86"/>
      <c r="C39" s="101"/>
      <c r="D39" s="35"/>
      <c r="E39" s="58"/>
      <c r="G39" s="87"/>
      <c r="H39" s="106"/>
      <c r="I39" s="107"/>
      <c r="J39" s="63" t="s">
        <v>202</v>
      </c>
      <c r="K39" s="108"/>
      <c r="L39" s="109"/>
      <c r="M39" s="36">
        <v>2</v>
      </c>
      <c r="N39" s="60">
        <v>19</v>
      </c>
      <c r="O39" s="428" t="s">
        <v>286</v>
      </c>
      <c r="P39" s="98"/>
      <c r="Q39" s="51"/>
      <c r="R39" s="171"/>
      <c r="T39" s="105"/>
      <c r="U39" s="99"/>
      <c r="V39" s="520"/>
    </row>
    <row r="40" spans="2:22" ht="14.25" thickBot="1">
      <c r="B40" s="111"/>
      <c r="C40" s="112"/>
      <c r="D40" s="113"/>
      <c r="E40" s="114"/>
      <c r="F40" s="115"/>
      <c r="G40" s="116"/>
      <c r="H40" s="117"/>
      <c r="I40" s="118"/>
      <c r="J40" s="119"/>
      <c r="K40" s="120"/>
      <c r="L40" s="121"/>
      <c r="M40" s="122"/>
      <c r="N40" s="123"/>
      <c r="O40" s="124"/>
      <c r="P40" s="120"/>
      <c r="Q40" s="120"/>
      <c r="R40" s="125"/>
      <c r="S40" s="126"/>
      <c r="T40" s="126"/>
      <c r="U40" s="127"/>
      <c r="V40" s="37"/>
    </row>
    <row r="41" spans="2:22">
      <c r="B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128"/>
      <c r="S41" s="105"/>
      <c r="T41" s="105"/>
      <c r="U41" s="105"/>
      <c r="V41" s="37"/>
    </row>
    <row r="42" spans="2:22">
      <c r="I42" s="187"/>
    </row>
    <row r="43" spans="2:22">
      <c r="T43" s="105"/>
    </row>
  </sheetData>
  <mergeCells count="21">
    <mergeCell ref="A20:A23"/>
    <mergeCell ref="Q20:S20"/>
    <mergeCell ref="V37:V39"/>
    <mergeCell ref="F6:G6"/>
    <mergeCell ref="K6:L6"/>
    <mergeCell ref="P6:U6"/>
    <mergeCell ref="Q7:S7"/>
    <mergeCell ref="F11:G11"/>
    <mergeCell ref="K15:L15"/>
    <mergeCell ref="F16:G16"/>
    <mergeCell ref="K16:L16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</mergeCells>
  <phoneticPr fontId="6"/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6" zoomScaleNormal="100" workbookViewId="0">
      <selection activeCell="H34" sqref="H34"/>
    </sheetView>
  </sheetViews>
  <sheetFormatPr defaultColWidth="9" defaultRowHeight="13.5"/>
  <cols>
    <col min="1" max="1" width="2" style="7" customWidth="1"/>
    <col min="2" max="2" width="1.125" style="7" customWidth="1"/>
    <col min="3" max="4" width="2.5" style="7" customWidth="1"/>
    <col min="5" max="5" width="8.875" style="7" customWidth="1"/>
    <col min="6" max="6" width="11.625" style="7" customWidth="1"/>
    <col min="7" max="8" width="12.5" style="7" customWidth="1"/>
    <col min="9" max="9" width="8.375" style="7" customWidth="1"/>
    <col min="10" max="10" width="17.125" style="7" customWidth="1"/>
    <col min="11" max="11" width="8.25" style="7" customWidth="1"/>
    <col min="12" max="12" width="15.25" style="7" customWidth="1"/>
    <col min="13" max="16384" width="9" style="7"/>
  </cols>
  <sheetData>
    <row r="1" spans="1:12">
      <c r="K1" s="190"/>
      <c r="L1" s="302" t="s">
        <v>445</v>
      </c>
    </row>
    <row r="2" spans="1:12" ht="14.25">
      <c r="B2" s="577" t="s">
        <v>223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</row>
    <row r="3" spans="1:12" ht="17.25">
      <c r="A3" s="300"/>
      <c r="B3" s="300"/>
      <c r="C3" s="300"/>
      <c r="D3" s="300"/>
      <c r="E3" s="300"/>
      <c r="F3" s="578" t="s">
        <v>508</v>
      </c>
      <c r="G3" s="578"/>
      <c r="H3" s="578"/>
      <c r="I3" s="578"/>
      <c r="J3" s="578"/>
      <c r="K3" s="190"/>
      <c r="L3" s="302"/>
    </row>
    <row r="4" spans="1:12" ht="14.25">
      <c r="A4" s="301"/>
      <c r="B4" s="301"/>
      <c r="C4" s="301"/>
      <c r="D4" s="301"/>
      <c r="E4" s="301"/>
      <c r="F4" s="578"/>
      <c r="G4" s="578"/>
      <c r="H4" s="578"/>
      <c r="I4" s="578"/>
      <c r="J4" s="578"/>
      <c r="K4" s="190"/>
      <c r="L4" s="190"/>
    </row>
    <row r="5" spans="1:12" ht="17.25">
      <c r="A5" s="300"/>
      <c r="B5" s="300"/>
      <c r="C5" s="300"/>
      <c r="D5" s="300"/>
      <c r="E5" s="300"/>
      <c r="G5" s="579" t="s">
        <v>224</v>
      </c>
      <c r="H5" s="580"/>
      <c r="I5" s="580"/>
      <c r="J5" s="580"/>
      <c r="K5" s="297"/>
      <c r="L5" s="190"/>
    </row>
    <row r="6" spans="1:12" ht="17.25">
      <c r="A6" s="300"/>
      <c r="B6" s="300"/>
      <c r="C6" s="300"/>
      <c r="D6" s="300"/>
      <c r="E6" s="299"/>
      <c r="G6" s="298" t="s">
        <v>225</v>
      </c>
      <c r="H6" s="298"/>
      <c r="I6" s="298"/>
      <c r="J6" s="298"/>
      <c r="K6" s="297"/>
      <c r="L6" s="190"/>
    </row>
    <row r="7" spans="1:12" ht="10.9" customHeight="1">
      <c r="A7" s="295"/>
      <c r="B7" s="295"/>
      <c r="C7" s="295"/>
      <c r="D7" s="295"/>
      <c r="E7" s="296"/>
      <c r="F7" s="295"/>
      <c r="G7" s="294"/>
      <c r="H7" s="294"/>
      <c r="I7" s="294"/>
      <c r="J7" s="294"/>
      <c r="K7" s="293"/>
      <c r="L7" s="292" t="s">
        <v>139</v>
      </c>
    </row>
    <row r="8" spans="1:12">
      <c r="A8" s="214" t="s">
        <v>140</v>
      </c>
      <c r="B8" s="581" t="s">
        <v>141</v>
      </c>
      <c r="C8" s="581"/>
      <c r="D8" s="581"/>
      <c r="E8" s="582"/>
      <c r="F8" s="291" t="s">
        <v>312</v>
      </c>
      <c r="G8" s="291" t="s">
        <v>293</v>
      </c>
      <c r="H8" s="291" t="s">
        <v>226</v>
      </c>
      <c r="I8" s="581" t="s">
        <v>142</v>
      </c>
      <c r="J8" s="581"/>
      <c r="K8" s="585" t="s">
        <v>231</v>
      </c>
      <c r="L8" s="586"/>
    </row>
    <row r="9" spans="1:12" ht="16.149999999999999" customHeight="1">
      <c r="A9" s="279" t="s">
        <v>143</v>
      </c>
      <c r="B9" s="241"/>
      <c r="C9" s="241"/>
      <c r="D9" s="241"/>
      <c r="E9" s="275"/>
      <c r="F9" s="271">
        <f>F10+F11+F16+F19+F20+F21+F22+F23+F24</f>
        <v>10506700</v>
      </c>
      <c r="G9" s="271">
        <f>G10+G11+G16+G19+G20+G21+G22+G23+G24</f>
        <v>10154833</v>
      </c>
      <c r="H9" s="271">
        <f>H10+H11+H16+H19+H20+H21+H22+H23+H24</f>
        <v>12286000</v>
      </c>
      <c r="I9" s="290"/>
      <c r="J9" s="289"/>
      <c r="K9" s="137"/>
      <c r="L9" s="138"/>
    </row>
    <row r="10" spans="1:12" ht="16.149999999999999" customHeight="1">
      <c r="A10" s="288"/>
      <c r="B10" s="237" t="s">
        <v>144</v>
      </c>
      <c r="C10" s="237"/>
      <c r="D10" s="237"/>
      <c r="E10" s="287"/>
      <c r="F10" s="286">
        <v>30000</v>
      </c>
      <c r="G10" s="286">
        <v>30000</v>
      </c>
      <c r="H10" s="286">
        <v>60000</v>
      </c>
      <c r="I10" s="235" t="s">
        <v>227</v>
      </c>
      <c r="J10" s="234"/>
      <c r="K10" s="564" t="s">
        <v>174</v>
      </c>
      <c r="L10" s="565"/>
    </row>
    <row r="11" spans="1:12" ht="16.149999999999999" customHeight="1">
      <c r="A11" s="285"/>
      <c r="B11" s="283" t="s">
        <v>145</v>
      </c>
      <c r="C11" s="241"/>
      <c r="D11" s="241"/>
      <c r="E11" s="275"/>
      <c r="F11" s="246">
        <f>SUM(F12:F15)</f>
        <v>2948500</v>
      </c>
      <c r="G11" s="246">
        <f>SUM(G12:G15)</f>
        <v>2948500</v>
      </c>
      <c r="H11" s="246">
        <f>SUM(H12:H15)</f>
        <v>3105000</v>
      </c>
      <c r="I11" s="228"/>
      <c r="J11" s="227"/>
      <c r="K11" s="139"/>
      <c r="L11" s="140"/>
    </row>
    <row r="12" spans="1:12" ht="16.149999999999999" customHeight="1">
      <c r="A12" s="210"/>
      <c r="B12" s="232"/>
      <c r="C12" s="145" t="s">
        <v>146</v>
      </c>
      <c r="D12" s="145"/>
      <c r="E12" s="143"/>
      <c r="F12" s="231">
        <v>1236000</v>
      </c>
      <c r="G12" s="231">
        <v>1236000</v>
      </c>
      <c r="H12" s="231">
        <v>1308000</v>
      </c>
      <c r="I12" s="284" t="s">
        <v>228</v>
      </c>
      <c r="J12" s="234"/>
      <c r="K12" s="141" t="s">
        <v>229</v>
      </c>
      <c r="L12" s="140"/>
    </row>
    <row r="13" spans="1:12" ht="16.149999999999999" customHeight="1">
      <c r="A13" s="210"/>
      <c r="B13" s="232"/>
      <c r="C13" s="139" t="s">
        <v>147</v>
      </c>
      <c r="D13" s="139"/>
      <c r="E13" s="138"/>
      <c r="F13" s="231">
        <v>1240500</v>
      </c>
      <c r="G13" s="231">
        <v>1240500</v>
      </c>
      <c r="H13" s="231">
        <v>1328000</v>
      </c>
      <c r="I13" s="276" t="s">
        <v>436</v>
      </c>
      <c r="J13" s="227"/>
      <c r="K13" s="139"/>
      <c r="L13" s="138"/>
    </row>
    <row r="14" spans="1:12" ht="16.149999999999999" customHeight="1">
      <c r="A14" s="210"/>
      <c r="B14" s="232"/>
      <c r="C14" s="145" t="s">
        <v>148</v>
      </c>
      <c r="D14" s="145"/>
      <c r="E14" s="143"/>
      <c r="F14" s="231">
        <v>163000</v>
      </c>
      <c r="G14" s="231">
        <v>163000</v>
      </c>
      <c r="H14" s="231">
        <v>142000</v>
      </c>
      <c r="I14" s="566" t="s">
        <v>309</v>
      </c>
      <c r="J14" s="567"/>
      <c r="K14" s="139"/>
      <c r="L14" s="138"/>
    </row>
    <row r="15" spans="1:12" ht="16.149999999999999" customHeight="1">
      <c r="A15" s="224"/>
      <c r="B15" s="230"/>
      <c r="C15" s="139" t="s">
        <v>149</v>
      </c>
      <c r="D15" s="233"/>
      <c r="E15" s="138"/>
      <c r="F15" s="231">
        <v>309000</v>
      </c>
      <c r="G15" s="231">
        <v>309000</v>
      </c>
      <c r="H15" s="231">
        <v>327000</v>
      </c>
      <c r="I15" s="276" t="s">
        <v>230</v>
      </c>
      <c r="J15" s="227"/>
      <c r="K15" s="141" t="s">
        <v>229</v>
      </c>
      <c r="L15" s="138"/>
    </row>
    <row r="16" spans="1:12" ht="16.149999999999999" customHeight="1">
      <c r="A16" s="215"/>
      <c r="B16" s="283" t="s">
        <v>150</v>
      </c>
      <c r="C16" s="226"/>
      <c r="D16" s="226"/>
      <c r="E16" s="282"/>
      <c r="F16" s="281">
        <f>SUM(F17:F18)</f>
        <v>7552000</v>
      </c>
      <c r="G16" s="281">
        <f>SUM(G17:G18)</f>
        <v>7552000</v>
      </c>
      <c r="H16" s="281">
        <f>SUM(H17:H18)</f>
        <v>9379000</v>
      </c>
      <c r="I16" s="235"/>
      <c r="J16" s="234"/>
      <c r="K16" s="139"/>
      <c r="L16" s="138"/>
    </row>
    <row r="17" spans="1:12" ht="16.149999999999999" customHeight="1">
      <c r="A17" s="210"/>
      <c r="B17" s="232"/>
      <c r="C17" s="139" t="s">
        <v>151</v>
      </c>
      <c r="D17" s="25"/>
      <c r="E17" s="262"/>
      <c r="F17" s="231">
        <v>6108000</v>
      </c>
      <c r="G17" s="231">
        <v>6108000</v>
      </c>
      <c r="H17" s="231">
        <v>8050000</v>
      </c>
      <c r="I17" s="228" t="s">
        <v>282</v>
      </c>
      <c r="J17" s="438" t="s">
        <v>285</v>
      </c>
      <c r="K17" s="142" t="s">
        <v>220</v>
      </c>
      <c r="L17" s="138"/>
    </row>
    <row r="18" spans="1:12" ht="16.149999999999999" customHeight="1">
      <c r="A18" s="224"/>
      <c r="B18" s="230"/>
      <c r="C18" s="280" t="s">
        <v>152</v>
      </c>
      <c r="D18" s="280"/>
      <c r="E18" s="232"/>
      <c r="F18" s="231">
        <v>1444000</v>
      </c>
      <c r="G18" s="231">
        <v>1444000</v>
      </c>
      <c r="H18" s="231">
        <v>1329000</v>
      </c>
      <c r="I18" s="235" t="s">
        <v>276</v>
      </c>
      <c r="J18" s="234"/>
      <c r="K18" s="142" t="s">
        <v>220</v>
      </c>
      <c r="L18" s="138"/>
    </row>
    <row r="19" spans="1:12" ht="16.149999999999999" customHeight="1">
      <c r="A19" s="279"/>
      <c r="B19" s="241" t="s">
        <v>153</v>
      </c>
      <c r="C19" s="241"/>
      <c r="D19" s="241"/>
      <c r="E19" s="275"/>
      <c r="F19" s="271">
        <v>650000</v>
      </c>
      <c r="G19" s="271">
        <v>276000</v>
      </c>
      <c r="H19" s="271">
        <v>650000</v>
      </c>
      <c r="I19" s="247" t="s">
        <v>154</v>
      </c>
      <c r="J19" s="227"/>
      <c r="K19" s="139" t="s">
        <v>311</v>
      </c>
      <c r="L19" s="138"/>
    </row>
    <row r="20" spans="1:12" ht="16.149999999999999" customHeight="1">
      <c r="A20" s="250"/>
      <c r="B20" s="568" t="s">
        <v>155</v>
      </c>
      <c r="C20" s="568"/>
      <c r="D20" s="568"/>
      <c r="E20" s="569"/>
      <c r="F20" s="271">
        <v>0</v>
      </c>
      <c r="G20" s="271">
        <v>0</v>
      </c>
      <c r="H20" s="271">
        <v>0</v>
      </c>
      <c r="I20" s="276"/>
      <c r="J20" s="227"/>
      <c r="K20" s="141"/>
      <c r="L20" s="138"/>
    </row>
    <row r="21" spans="1:12" ht="16.149999999999999" customHeight="1">
      <c r="A21" s="250"/>
      <c r="B21" s="278" t="s">
        <v>222</v>
      </c>
      <c r="C21" s="278"/>
      <c r="D21" s="278"/>
      <c r="E21" s="277"/>
      <c r="F21" s="271">
        <v>0</v>
      </c>
      <c r="G21" s="271">
        <v>0</v>
      </c>
      <c r="H21" s="271">
        <v>0</v>
      </c>
      <c r="I21" s="276"/>
      <c r="J21" s="227"/>
      <c r="K21" s="139" t="s">
        <v>310</v>
      </c>
      <c r="L21" s="143"/>
    </row>
    <row r="22" spans="1:12" ht="16.149999999999999" customHeight="1">
      <c r="A22" s="250"/>
      <c r="B22" s="568" t="s">
        <v>156</v>
      </c>
      <c r="C22" s="568"/>
      <c r="D22" s="568"/>
      <c r="E22" s="569"/>
      <c r="F22" s="236">
        <v>-857000</v>
      </c>
      <c r="G22" s="236">
        <v>-857000</v>
      </c>
      <c r="H22" s="236">
        <v>-1094000</v>
      </c>
      <c r="I22" s="276" t="s">
        <v>330</v>
      </c>
      <c r="J22" s="227"/>
      <c r="K22" s="139"/>
      <c r="L22" s="138"/>
    </row>
    <row r="23" spans="1:12" ht="16.149999999999999" customHeight="1">
      <c r="A23" s="250"/>
      <c r="B23" s="568" t="s">
        <v>221</v>
      </c>
      <c r="C23" s="568"/>
      <c r="D23" s="568"/>
      <c r="E23" s="569"/>
      <c r="F23" s="236">
        <v>168000</v>
      </c>
      <c r="G23" s="236">
        <v>156000</v>
      </c>
      <c r="H23" s="236">
        <v>156000</v>
      </c>
      <c r="I23" s="276"/>
      <c r="J23" s="227"/>
      <c r="K23" s="139" t="s">
        <v>454</v>
      </c>
      <c r="L23" s="138"/>
    </row>
    <row r="24" spans="1:12" ht="16.149999999999999" customHeight="1">
      <c r="A24" s="250"/>
      <c r="B24" s="241" t="s">
        <v>157</v>
      </c>
      <c r="C24" s="241"/>
      <c r="D24" s="241"/>
      <c r="E24" s="275"/>
      <c r="F24" s="271">
        <v>15200</v>
      </c>
      <c r="G24" s="271">
        <v>49333</v>
      </c>
      <c r="H24" s="271">
        <v>30000</v>
      </c>
      <c r="I24" s="228" t="s">
        <v>323</v>
      </c>
      <c r="J24" s="227"/>
      <c r="K24" s="139"/>
      <c r="L24" s="138"/>
    </row>
    <row r="25" spans="1:12" ht="11.45" customHeight="1">
      <c r="A25" s="228"/>
      <c r="B25" s="265"/>
      <c r="C25" s="265"/>
      <c r="D25" s="265"/>
      <c r="E25" s="241"/>
      <c r="F25" s="274"/>
      <c r="G25" s="274"/>
      <c r="H25" s="274"/>
      <c r="I25" s="228"/>
      <c r="J25" s="228"/>
      <c r="K25" s="139"/>
      <c r="L25" s="139"/>
    </row>
    <row r="26" spans="1:12" ht="16.149999999999999" customHeight="1">
      <c r="A26" s="273" t="s">
        <v>158</v>
      </c>
      <c r="B26" s="229"/>
      <c r="C26" s="229"/>
      <c r="D26" s="229"/>
      <c r="E26" s="272"/>
      <c r="F26" s="271">
        <f>F27+F31+F48+F49+F50+F51</f>
        <v>10433300</v>
      </c>
      <c r="G26" s="271">
        <f>G27+G31+G48+G49+G50+G51</f>
        <v>10284398</v>
      </c>
      <c r="H26" s="271">
        <f>H27+H31+H48+H49+H50+H51</f>
        <v>11894414</v>
      </c>
      <c r="I26" s="270"/>
      <c r="J26" s="269"/>
      <c r="K26" s="137"/>
      <c r="L26" s="138"/>
    </row>
    <row r="27" spans="1:12" ht="16.149999999999999" customHeight="1">
      <c r="A27" s="268"/>
      <c r="B27" s="267" t="s">
        <v>3</v>
      </c>
      <c r="C27" s="266"/>
      <c r="D27" s="265"/>
      <c r="E27" s="264"/>
      <c r="F27" s="246">
        <f>SUM(F28:F30)</f>
        <v>6412580</v>
      </c>
      <c r="G27" s="246">
        <f>SUM(G28:G30)</f>
        <v>6520760</v>
      </c>
      <c r="H27" s="245">
        <f>SUM(H28:H30)</f>
        <v>8273000</v>
      </c>
      <c r="I27" s="250"/>
      <c r="J27" s="234"/>
      <c r="K27" s="137"/>
      <c r="L27" s="138"/>
    </row>
    <row r="28" spans="1:12" ht="16.149999999999999" customHeight="1">
      <c r="A28" s="210"/>
      <c r="B28" s="232"/>
      <c r="C28" s="263" t="s">
        <v>151</v>
      </c>
      <c r="D28" s="25"/>
      <c r="E28" s="262"/>
      <c r="F28" s="231">
        <v>5144900</v>
      </c>
      <c r="G28" s="231">
        <v>5144900</v>
      </c>
      <c r="H28" s="231">
        <v>6746300</v>
      </c>
      <c r="I28" s="228" t="s">
        <v>435</v>
      </c>
      <c r="J28" s="259" t="s">
        <v>175</v>
      </c>
      <c r="K28" s="142" t="s">
        <v>220</v>
      </c>
      <c r="L28" s="138"/>
    </row>
    <row r="29" spans="1:12" ht="16.149999999999999" customHeight="1">
      <c r="A29" s="210"/>
      <c r="B29" s="232"/>
      <c r="C29" s="263" t="s">
        <v>152</v>
      </c>
      <c r="D29" s="25"/>
      <c r="E29" s="262"/>
      <c r="F29" s="231">
        <v>1091360</v>
      </c>
      <c r="G29" s="231">
        <v>1120425</v>
      </c>
      <c r="H29" s="231">
        <v>1289760</v>
      </c>
      <c r="I29" s="235" t="s">
        <v>280</v>
      </c>
      <c r="J29" s="259"/>
      <c r="K29" s="142" t="s">
        <v>220</v>
      </c>
      <c r="L29" s="138"/>
    </row>
    <row r="30" spans="1:12" ht="16.149999999999999" customHeight="1">
      <c r="A30" s="210"/>
      <c r="B30" s="251"/>
      <c r="C30" s="261" t="s">
        <v>219</v>
      </c>
      <c r="D30" s="261"/>
      <c r="E30" s="230"/>
      <c r="F30" s="260">
        <v>176320</v>
      </c>
      <c r="G30" s="260">
        <v>255435</v>
      </c>
      <c r="H30" s="260">
        <v>236940</v>
      </c>
      <c r="I30" s="250" t="s">
        <v>176</v>
      </c>
      <c r="J30" s="259"/>
      <c r="K30" s="142" t="s">
        <v>281</v>
      </c>
      <c r="L30" s="144"/>
    </row>
    <row r="31" spans="1:12" ht="16.149999999999999" customHeight="1">
      <c r="A31" s="210"/>
      <c r="B31" s="258" t="s">
        <v>4</v>
      </c>
      <c r="C31" s="258"/>
      <c r="D31" s="258"/>
      <c r="E31" s="257"/>
      <c r="F31" s="246">
        <f>SUM(F32:F47)</f>
        <v>3639800</v>
      </c>
      <c r="G31" s="246">
        <f>SUM(G32:G47)</f>
        <v>3763638</v>
      </c>
      <c r="H31" s="246">
        <f>SUM(H32:H47)</f>
        <v>3621414</v>
      </c>
      <c r="I31" s="228"/>
      <c r="J31" s="227"/>
      <c r="K31" s="137"/>
      <c r="L31" s="138"/>
    </row>
    <row r="32" spans="1:12" ht="16.149999999999999" customHeight="1">
      <c r="A32" s="210"/>
      <c r="B32" s="251"/>
      <c r="C32" s="250" t="s">
        <v>5</v>
      </c>
      <c r="D32" s="228"/>
      <c r="E32" s="249"/>
      <c r="F32" s="256">
        <v>1020000</v>
      </c>
      <c r="G32" s="256">
        <v>983100</v>
      </c>
      <c r="H32" s="256">
        <v>1064914</v>
      </c>
      <c r="I32" s="228"/>
      <c r="J32" s="227"/>
      <c r="K32" s="146"/>
      <c r="L32" s="138"/>
    </row>
    <row r="33" spans="1:12" ht="16.149999999999999" customHeight="1">
      <c r="A33" s="210"/>
      <c r="B33" s="251"/>
      <c r="C33" s="250" t="s">
        <v>294</v>
      </c>
      <c r="D33" s="228"/>
      <c r="E33" s="249"/>
      <c r="F33" s="231">
        <v>600000</v>
      </c>
      <c r="G33" s="231">
        <v>484000</v>
      </c>
      <c r="H33" s="231">
        <v>500000</v>
      </c>
      <c r="I33" s="250"/>
      <c r="J33" s="234"/>
      <c r="K33" s="146"/>
      <c r="L33" s="138"/>
    </row>
    <row r="34" spans="1:12" ht="16.149999999999999" customHeight="1">
      <c r="A34" s="210"/>
      <c r="B34" s="251"/>
      <c r="C34" s="250" t="s">
        <v>296</v>
      </c>
      <c r="D34" s="228"/>
      <c r="E34" s="249"/>
      <c r="F34" s="231">
        <v>170000</v>
      </c>
      <c r="G34" s="231">
        <v>641900</v>
      </c>
      <c r="H34" s="231">
        <v>300000</v>
      </c>
      <c r="I34" s="248" t="s">
        <v>331</v>
      </c>
      <c r="J34" s="254"/>
      <c r="K34" s="142"/>
      <c r="L34" s="144"/>
    </row>
    <row r="35" spans="1:12" ht="16.149999999999999" customHeight="1">
      <c r="A35" s="210"/>
      <c r="B35" s="251"/>
      <c r="C35" s="250" t="s">
        <v>218</v>
      </c>
      <c r="D35" s="235"/>
      <c r="E35" s="249"/>
      <c r="F35" s="231">
        <v>360000</v>
      </c>
      <c r="G35" s="231">
        <v>168750</v>
      </c>
      <c r="H35" s="231">
        <v>360000</v>
      </c>
      <c r="I35" s="255" t="s">
        <v>217</v>
      </c>
      <c r="J35" s="254"/>
      <c r="K35" s="142"/>
      <c r="L35" s="144"/>
    </row>
    <row r="36" spans="1:12" ht="16.149999999999999" customHeight="1">
      <c r="A36" s="210"/>
      <c r="B36" s="251"/>
      <c r="C36" s="235" t="s">
        <v>297</v>
      </c>
      <c r="D36" s="228"/>
      <c r="E36" s="253"/>
      <c r="F36" s="231">
        <v>10000</v>
      </c>
      <c r="G36" s="231">
        <v>48455</v>
      </c>
      <c r="H36" s="231">
        <v>50000</v>
      </c>
      <c r="I36" s="225" t="s">
        <v>215</v>
      </c>
      <c r="J36" s="252"/>
      <c r="K36" s="146"/>
      <c r="L36" s="144"/>
    </row>
    <row r="37" spans="1:12" ht="16.149999999999999" customHeight="1">
      <c r="A37" s="210"/>
      <c r="B37" s="251"/>
      <c r="C37" s="250" t="s">
        <v>298</v>
      </c>
      <c r="D37" s="228"/>
      <c r="E37" s="249"/>
      <c r="F37" s="231">
        <v>140000</v>
      </c>
      <c r="G37" s="231">
        <v>223250</v>
      </c>
      <c r="H37" s="231">
        <v>140000</v>
      </c>
      <c r="I37" s="228" t="s">
        <v>320</v>
      </c>
      <c r="J37" s="227"/>
      <c r="K37" s="146"/>
      <c r="L37" s="144"/>
    </row>
    <row r="38" spans="1:12" ht="16.149999999999999" customHeight="1">
      <c r="A38" s="210"/>
      <c r="B38" s="232"/>
      <c r="C38" s="233" t="s">
        <v>295</v>
      </c>
      <c r="D38" s="139"/>
      <c r="E38" s="138"/>
      <c r="F38" s="231">
        <v>600000</v>
      </c>
      <c r="G38" s="231">
        <v>652800</v>
      </c>
      <c r="H38" s="231">
        <v>655000</v>
      </c>
      <c r="I38" s="247" t="s">
        <v>313</v>
      </c>
      <c r="J38" s="227"/>
      <c r="K38" s="146"/>
      <c r="L38" s="144"/>
    </row>
    <row r="39" spans="1:12" ht="16.149999999999999" customHeight="1">
      <c r="A39" s="210"/>
      <c r="B39" s="232"/>
      <c r="C39" s="233" t="s">
        <v>299</v>
      </c>
      <c r="D39" s="139"/>
      <c r="E39" s="138"/>
      <c r="F39" s="231">
        <v>150000</v>
      </c>
      <c r="G39" s="231">
        <v>29075</v>
      </c>
      <c r="H39" s="231">
        <v>30000</v>
      </c>
      <c r="I39" s="247"/>
      <c r="J39" s="242"/>
      <c r="K39" s="147"/>
      <c r="L39" s="148"/>
    </row>
    <row r="40" spans="1:12" ht="16.149999999999999" customHeight="1">
      <c r="A40" s="210"/>
      <c r="B40" s="232"/>
      <c r="C40" s="233" t="s">
        <v>300</v>
      </c>
      <c r="D40" s="139"/>
      <c r="E40" s="138"/>
      <c r="F40" s="231">
        <v>60000</v>
      </c>
      <c r="G40" s="231">
        <v>13194</v>
      </c>
      <c r="H40" s="231">
        <v>13000</v>
      </c>
      <c r="I40" s="247" t="s">
        <v>301</v>
      </c>
      <c r="J40" s="242"/>
      <c r="K40" s="147"/>
      <c r="L40" s="148"/>
    </row>
    <row r="41" spans="1:12" ht="16.149999999999999" customHeight="1">
      <c r="A41" s="210"/>
      <c r="B41" s="232"/>
      <c r="C41" s="233" t="s">
        <v>302</v>
      </c>
      <c r="D41" s="139"/>
      <c r="E41" s="138"/>
      <c r="F41" s="231">
        <v>10000</v>
      </c>
      <c r="G41" s="231">
        <v>26500</v>
      </c>
      <c r="H41" s="231">
        <v>10000</v>
      </c>
      <c r="I41" s="247" t="s">
        <v>303</v>
      </c>
      <c r="J41" s="242"/>
      <c r="K41" s="147"/>
      <c r="L41" s="148"/>
    </row>
    <row r="42" spans="1:12" ht="16.149999999999999" customHeight="1">
      <c r="A42" s="210"/>
      <c r="B42" s="232"/>
      <c r="C42" s="233" t="s">
        <v>304</v>
      </c>
      <c r="D42" s="139"/>
      <c r="E42" s="138"/>
      <c r="F42" s="231">
        <v>150000</v>
      </c>
      <c r="G42" s="231">
        <v>58082</v>
      </c>
      <c r="H42" s="231">
        <v>60000</v>
      </c>
      <c r="I42" s="247" t="s">
        <v>305</v>
      </c>
      <c r="J42" s="242"/>
      <c r="K42" s="147"/>
      <c r="L42" s="148"/>
    </row>
    <row r="43" spans="1:12" ht="16.149999999999999" customHeight="1">
      <c r="A43" s="210"/>
      <c r="B43" s="232"/>
      <c r="C43" s="233" t="s">
        <v>306</v>
      </c>
      <c r="D43" s="139"/>
      <c r="E43" s="138"/>
      <c r="F43" s="231">
        <v>289800</v>
      </c>
      <c r="G43" s="231">
        <v>256150</v>
      </c>
      <c r="H43" s="231">
        <v>260000</v>
      </c>
      <c r="I43" s="217" t="s">
        <v>318</v>
      </c>
      <c r="J43" s="242"/>
      <c r="K43" s="147"/>
      <c r="L43" s="148"/>
    </row>
    <row r="44" spans="1:12" ht="16.149999999999999" customHeight="1">
      <c r="A44" s="210"/>
      <c r="B44" s="232"/>
      <c r="C44" s="233" t="s">
        <v>307</v>
      </c>
      <c r="D44" s="139"/>
      <c r="E44" s="138"/>
      <c r="F44" s="231">
        <v>0</v>
      </c>
      <c r="G44" s="231">
        <v>66000</v>
      </c>
      <c r="H44" s="231">
        <v>66000</v>
      </c>
      <c r="I44" s="247" t="s">
        <v>314</v>
      </c>
      <c r="J44" s="242"/>
      <c r="K44" s="147"/>
      <c r="L44" s="148"/>
    </row>
    <row r="45" spans="1:12" ht="16.149999999999999" customHeight="1">
      <c r="A45" s="210"/>
      <c r="B45" s="232"/>
      <c r="C45" s="233" t="s">
        <v>315</v>
      </c>
      <c r="D45" s="139"/>
      <c r="E45" s="138"/>
      <c r="F45" s="231">
        <v>0</v>
      </c>
      <c r="G45" s="231">
        <v>482</v>
      </c>
      <c r="H45" s="231">
        <v>500</v>
      </c>
      <c r="I45" s="247"/>
      <c r="J45" s="242"/>
      <c r="K45" s="147"/>
      <c r="L45" s="148"/>
    </row>
    <row r="46" spans="1:12" ht="16.149999999999999" customHeight="1">
      <c r="A46" s="210"/>
      <c r="B46" s="232"/>
      <c r="C46" s="233" t="s">
        <v>317</v>
      </c>
      <c r="D46" s="139"/>
      <c r="E46" s="138"/>
      <c r="F46" s="231">
        <v>80000</v>
      </c>
      <c r="G46" s="231">
        <v>111000</v>
      </c>
      <c r="H46" s="231">
        <v>111000</v>
      </c>
      <c r="I46" s="247" t="s">
        <v>324</v>
      </c>
      <c r="J46" s="242"/>
      <c r="K46" s="147"/>
      <c r="L46" s="148"/>
    </row>
    <row r="47" spans="1:12" ht="16.149999999999999" customHeight="1">
      <c r="A47" s="210"/>
      <c r="B47" s="232"/>
      <c r="C47" s="233" t="s">
        <v>316</v>
      </c>
      <c r="D47" s="139"/>
      <c r="E47" s="138"/>
      <c r="F47" s="231">
        <v>0</v>
      </c>
      <c r="G47" s="231">
        <v>900</v>
      </c>
      <c r="H47" s="231">
        <v>1000</v>
      </c>
      <c r="I47" s="247"/>
      <c r="J47" s="242"/>
      <c r="K47" s="147"/>
      <c r="L47" s="148"/>
    </row>
    <row r="48" spans="1:12" ht="16.149999999999999" customHeight="1">
      <c r="A48" s="215"/>
      <c r="B48" s="570" t="s">
        <v>6</v>
      </c>
      <c r="C48" s="570"/>
      <c r="D48" s="570"/>
      <c r="E48" s="571"/>
      <c r="F48" s="246">
        <v>90000</v>
      </c>
      <c r="G48" s="246">
        <v>0</v>
      </c>
      <c r="H48" s="245">
        <v>0</v>
      </c>
      <c r="I48" s="214" t="s">
        <v>319</v>
      </c>
      <c r="J48" s="244"/>
      <c r="K48" s="149"/>
      <c r="L48" s="144"/>
    </row>
    <row r="49" spans="1:12" ht="16.149999999999999" customHeight="1">
      <c r="A49" s="214"/>
      <c r="B49" s="241" t="s">
        <v>216</v>
      </c>
      <c r="C49" s="240"/>
      <c r="D49" s="240"/>
      <c r="E49" s="239"/>
      <c r="F49" s="238">
        <v>0</v>
      </c>
      <c r="G49" s="238">
        <v>0</v>
      </c>
      <c r="H49" s="238">
        <v>0</v>
      </c>
      <c r="I49" s="228"/>
      <c r="J49" s="227"/>
      <c r="K49" s="150"/>
      <c r="L49" s="144"/>
    </row>
    <row r="50" spans="1:12" ht="16.149999999999999" customHeight="1">
      <c r="A50" s="224"/>
      <c r="B50" s="223" t="s">
        <v>7</v>
      </c>
      <c r="C50" s="439"/>
      <c r="D50" s="223"/>
      <c r="E50" s="222"/>
      <c r="F50" s="221">
        <v>290920</v>
      </c>
      <c r="G50" s="221">
        <v>0</v>
      </c>
      <c r="H50" s="221">
        <v>0</v>
      </c>
      <c r="I50" s="220"/>
      <c r="J50" s="219"/>
      <c r="K50" s="218"/>
      <c r="L50" s="211"/>
    </row>
    <row r="51" spans="1:12" ht="16.149999999999999" customHeight="1">
      <c r="A51" s="214"/>
      <c r="B51" s="556" t="s">
        <v>159</v>
      </c>
      <c r="C51" s="556"/>
      <c r="D51" s="556"/>
      <c r="E51" s="557"/>
      <c r="F51" s="199">
        <v>0</v>
      </c>
      <c r="G51" s="199">
        <v>0</v>
      </c>
      <c r="H51" s="199">
        <v>0</v>
      </c>
      <c r="I51" s="217"/>
      <c r="J51" s="216"/>
      <c r="K51" s="212"/>
      <c r="L51" s="195"/>
    </row>
    <row r="52" spans="1:12" ht="16.149999999999999" customHeight="1">
      <c r="A52" s="214"/>
      <c r="B52" s="556" t="s">
        <v>214</v>
      </c>
      <c r="C52" s="556"/>
      <c r="D52" s="556"/>
      <c r="E52" s="557"/>
      <c r="F52" s="199">
        <f>F9-F26</f>
        <v>73400</v>
      </c>
      <c r="G52" s="199">
        <f>G9-G26</f>
        <v>-129565</v>
      </c>
      <c r="H52" s="199">
        <f>H9-H26</f>
        <v>391586</v>
      </c>
      <c r="I52" s="198" t="s">
        <v>213</v>
      </c>
      <c r="J52" s="213"/>
      <c r="K52" s="212"/>
      <c r="L52" s="195"/>
    </row>
    <row r="53" spans="1:12" ht="16.149999999999999" customHeight="1">
      <c r="A53" s="214"/>
      <c r="B53" s="556" t="s">
        <v>212</v>
      </c>
      <c r="C53" s="556"/>
      <c r="D53" s="556"/>
      <c r="E53" s="557"/>
      <c r="F53" s="199">
        <v>70000</v>
      </c>
      <c r="G53" s="199">
        <v>70000</v>
      </c>
      <c r="H53" s="199">
        <v>70000</v>
      </c>
      <c r="I53" s="198" t="s">
        <v>211</v>
      </c>
      <c r="J53" s="213"/>
      <c r="K53" s="212"/>
      <c r="L53" s="211"/>
    </row>
    <row r="54" spans="1:12" ht="16.149999999999999" customHeight="1">
      <c r="A54" s="214"/>
      <c r="B54" s="556" t="s">
        <v>210</v>
      </c>
      <c r="C54" s="556"/>
      <c r="D54" s="556"/>
      <c r="E54" s="557"/>
      <c r="F54" s="199">
        <f>F52-F53</f>
        <v>3400</v>
      </c>
      <c r="G54" s="199">
        <f>G52-G53</f>
        <v>-199565</v>
      </c>
      <c r="H54" s="199">
        <f>H52-H53</f>
        <v>321586</v>
      </c>
      <c r="I54" s="198" t="s">
        <v>209</v>
      </c>
      <c r="J54" s="213"/>
      <c r="K54" s="212"/>
      <c r="L54" s="211"/>
    </row>
    <row r="55" spans="1:12" ht="16.149999999999999" customHeight="1">
      <c r="A55" s="210"/>
      <c r="B55" s="209" t="s">
        <v>208</v>
      </c>
      <c r="C55" s="209"/>
      <c r="D55" s="209"/>
      <c r="E55" s="208"/>
      <c r="F55" s="207">
        <v>0</v>
      </c>
      <c r="G55" s="207">
        <v>0</v>
      </c>
      <c r="H55" s="207">
        <v>0</v>
      </c>
      <c r="I55" s="206" t="s">
        <v>207</v>
      </c>
      <c r="J55" s="205"/>
      <c r="K55" s="204"/>
      <c r="L55" s="203"/>
    </row>
    <row r="56" spans="1:12" ht="16.149999999999999" customHeight="1">
      <c r="A56" s="202"/>
      <c r="B56" s="201" t="s">
        <v>206</v>
      </c>
      <c r="C56" s="201"/>
      <c r="D56" s="201"/>
      <c r="E56" s="200"/>
      <c r="F56" s="199">
        <v>120750</v>
      </c>
      <c r="G56" s="199">
        <v>-75415</v>
      </c>
      <c r="H56" s="199">
        <v>-274980</v>
      </c>
      <c r="I56" s="198" t="s">
        <v>205</v>
      </c>
      <c r="J56" s="197"/>
      <c r="K56" s="196"/>
      <c r="L56" s="195"/>
    </row>
    <row r="57" spans="1:12" ht="16.149999999999999" customHeight="1">
      <c r="A57" s="194"/>
      <c r="B57" s="558" t="s">
        <v>160</v>
      </c>
      <c r="C57" s="558"/>
      <c r="D57" s="558"/>
      <c r="E57" s="559"/>
      <c r="F57" s="193">
        <f>F54+F55+F56</f>
        <v>124150</v>
      </c>
      <c r="G57" s="193">
        <f>G54+G55+G56</f>
        <v>-274980</v>
      </c>
      <c r="H57" s="193">
        <f>H54+H55+H56</f>
        <v>46606</v>
      </c>
      <c r="I57" s="560" t="s">
        <v>204</v>
      </c>
      <c r="J57" s="561"/>
      <c r="K57" s="192"/>
      <c r="L57" s="191"/>
    </row>
    <row r="58" spans="1:12" ht="14.45" customHeight="1">
      <c r="H58" s="562"/>
      <c r="I58" s="563"/>
      <c r="K58" s="190"/>
      <c r="L58" s="190"/>
    </row>
    <row r="59" spans="1:12">
      <c r="J59" s="189"/>
    </row>
  </sheetData>
  <mergeCells count="19">
    <mergeCell ref="I57:J57"/>
    <mergeCell ref="H58:I58"/>
    <mergeCell ref="B51:E51"/>
    <mergeCell ref="B52:E52"/>
    <mergeCell ref="B53:E53"/>
    <mergeCell ref="B54:E54"/>
    <mergeCell ref="B57:E57"/>
    <mergeCell ref="B2:L2"/>
    <mergeCell ref="F3:J4"/>
    <mergeCell ref="G5:J5"/>
    <mergeCell ref="B8:E8"/>
    <mergeCell ref="I8:J8"/>
    <mergeCell ref="K8:L8"/>
    <mergeCell ref="K10:L10"/>
    <mergeCell ref="I14:J14"/>
    <mergeCell ref="B20:E20"/>
    <mergeCell ref="B22:E22"/>
    <mergeCell ref="B48:E48"/>
    <mergeCell ref="B23:E23"/>
  </mergeCells>
  <phoneticPr fontId="6"/>
  <pageMargins left="0.51" right="0.37" top="0.56000000000000005" bottom="0.36" header="0.3" footer="0.3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41" zoomScaleNormal="100" workbookViewId="0">
      <selection activeCell="M9" sqref="M9"/>
    </sheetView>
  </sheetViews>
  <sheetFormatPr defaultColWidth="9" defaultRowHeight="13.5"/>
  <cols>
    <col min="1" max="1" width="5.5" style="7" customWidth="1"/>
    <col min="2" max="2" width="6.875" style="7" customWidth="1"/>
    <col min="3" max="3" width="4.875" style="7" customWidth="1"/>
    <col min="4" max="4" width="6.875" style="7" customWidth="1"/>
    <col min="5" max="5" width="12.125" style="7" customWidth="1"/>
    <col min="6" max="9" width="11.125" style="7" customWidth="1"/>
    <col min="10" max="10" width="15.375" style="7" customWidth="1"/>
    <col min="11" max="16384" width="9" style="7"/>
  </cols>
  <sheetData>
    <row r="1" spans="1:10" ht="28.5" customHeight="1">
      <c r="B1" s="619" t="s">
        <v>308</v>
      </c>
      <c r="C1" s="619"/>
      <c r="D1" s="619"/>
      <c r="E1" s="619"/>
      <c r="F1" s="619"/>
      <c r="G1" s="619"/>
      <c r="H1" s="619"/>
      <c r="I1" s="619"/>
      <c r="J1" s="303" t="s">
        <v>443</v>
      </c>
    </row>
    <row r="2" spans="1:10" ht="14.25" thickBot="1">
      <c r="A2" s="7" t="s">
        <v>8</v>
      </c>
      <c r="J2" s="303">
        <v>44716</v>
      </c>
    </row>
    <row r="3" spans="1:10">
      <c r="B3" s="607" t="s">
        <v>9</v>
      </c>
      <c r="C3" s="608"/>
      <c r="D3" s="613" t="s">
        <v>10</v>
      </c>
      <c r="E3" s="304" t="s">
        <v>11</v>
      </c>
      <c r="F3" s="620" t="s">
        <v>12</v>
      </c>
      <c r="G3" s="620"/>
      <c r="H3" s="620"/>
      <c r="I3" s="620"/>
      <c r="J3" s="621"/>
    </row>
    <row r="4" spans="1:10">
      <c r="B4" s="609"/>
      <c r="C4" s="610"/>
      <c r="D4" s="614"/>
      <c r="E4" s="305" t="s">
        <v>13</v>
      </c>
      <c r="F4" s="306" t="s">
        <v>14</v>
      </c>
      <c r="G4" s="11" t="s">
        <v>15</v>
      </c>
      <c r="H4" s="11" t="s">
        <v>16</v>
      </c>
      <c r="I4" s="307" t="s">
        <v>17</v>
      </c>
      <c r="J4" s="308" t="s">
        <v>18</v>
      </c>
    </row>
    <row r="5" spans="1:10">
      <c r="B5" s="611"/>
      <c r="C5" s="612"/>
      <c r="D5" s="615"/>
      <c r="E5" s="309">
        <v>14000</v>
      </c>
      <c r="F5" s="310">
        <v>4000</v>
      </c>
      <c r="G5" s="311">
        <v>1000</v>
      </c>
      <c r="H5" s="312">
        <v>6000</v>
      </c>
      <c r="I5" s="138" t="s">
        <v>269</v>
      </c>
      <c r="J5" s="313" t="s">
        <v>19</v>
      </c>
    </row>
    <row r="6" spans="1:10" ht="16.5" customHeight="1">
      <c r="B6" s="314" t="s">
        <v>20</v>
      </c>
      <c r="C6" s="239">
        <v>46</v>
      </c>
      <c r="D6" s="315">
        <v>242</v>
      </c>
      <c r="E6" s="316">
        <f>D6*E5</f>
        <v>3388000</v>
      </c>
      <c r="F6" s="317">
        <f>D6*F5</f>
        <v>968000</v>
      </c>
      <c r="G6" s="318">
        <f>D6*G5</f>
        <v>242000</v>
      </c>
      <c r="H6" s="319">
        <f>D6*H5</f>
        <v>1452000</v>
      </c>
      <c r="I6" s="143" t="s">
        <v>270</v>
      </c>
      <c r="J6" s="320">
        <v>270500</v>
      </c>
    </row>
    <row r="7" spans="1:10" ht="16.5" customHeight="1">
      <c r="B7" s="321" t="s">
        <v>21</v>
      </c>
      <c r="C7" s="322">
        <v>32</v>
      </c>
      <c r="D7" s="323">
        <v>156</v>
      </c>
      <c r="E7" s="316">
        <f>D7*E5</f>
        <v>2184000</v>
      </c>
      <c r="F7" s="317">
        <f>D7*F5</f>
        <v>624000</v>
      </c>
      <c r="G7" s="318">
        <f>D7*G5</f>
        <v>156000</v>
      </c>
      <c r="H7" s="319">
        <f>D7*H5</f>
        <v>936000</v>
      </c>
      <c r="I7" s="324" t="s">
        <v>272</v>
      </c>
      <c r="J7" s="426"/>
    </row>
    <row r="8" spans="1:10" ht="16.5" customHeight="1">
      <c r="B8" s="314" t="s">
        <v>22</v>
      </c>
      <c r="C8" s="239">
        <v>23</v>
      </c>
      <c r="D8" s="315">
        <v>121</v>
      </c>
      <c r="E8" s="316">
        <f>D8*E5</f>
        <v>1694000</v>
      </c>
      <c r="F8" s="317">
        <f>D8*F5</f>
        <v>484000</v>
      </c>
      <c r="G8" s="318">
        <f>D8*G5</f>
        <v>121000</v>
      </c>
      <c r="H8" s="319">
        <f>D8*H5</f>
        <v>726000</v>
      </c>
      <c r="I8" s="422"/>
      <c r="J8" s="325"/>
    </row>
    <row r="9" spans="1:10" ht="16.5" customHeight="1">
      <c r="B9" s="314" t="s">
        <v>23</v>
      </c>
      <c r="C9" s="239">
        <v>8</v>
      </c>
      <c r="D9" s="315">
        <v>56</v>
      </c>
      <c r="E9" s="316">
        <f>D9*E5</f>
        <v>784000</v>
      </c>
      <c r="F9" s="317">
        <f>D9*F5</f>
        <v>224000</v>
      </c>
      <c r="G9" s="318">
        <f>D9*G5</f>
        <v>56000</v>
      </c>
      <c r="H9" s="319">
        <f>D9*H5</f>
        <v>336000</v>
      </c>
      <c r="I9" s="327"/>
      <c r="J9" s="425"/>
    </row>
    <row r="10" spans="1:10" ht="16.5" customHeight="1">
      <c r="B10" s="314" t="s">
        <v>24</v>
      </c>
      <c r="C10" s="239"/>
      <c r="D10" s="328">
        <v>6</v>
      </c>
      <c r="E10" s="329">
        <v>0</v>
      </c>
      <c r="F10" s="317">
        <f>D10*F5</f>
        <v>24000</v>
      </c>
      <c r="G10" s="318">
        <f>D10*G5</f>
        <v>6000</v>
      </c>
      <c r="H10" s="319">
        <f>D10*H5</f>
        <v>36000</v>
      </c>
      <c r="I10" s="327"/>
      <c r="J10" s="427"/>
    </row>
    <row r="11" spans="1:10" ht="16.5" customHeight="1" thickBot="1">
      <c r="B11" s="330" t="s">
        <v>25</v>
      </c>
      <c r="C11" s="331">
        <f>C6+C7+C8+C9+C10</f>
        <v>109</v>
      </c>
      <c r="D11" s="332">
        <f>D6+D7+D8+D9+D10</f>
        <v>581</v>
      </c>
      <c r="E11" s="333">
        <f>SUM(E6:E10)</f>
        <v>8050000</v>
      </c>
      <c r="F11" s="334">
        <f>SUM(F6:F10)</f>
        <v>2324000</v>
      </c>
      <c r="G11" s="335">
        <f>SUM(G6:G10)</f>
        <v>581000</v>
      </c>
      <c r="H11" s="336">
        <f>SUM(H6:H10)</f>
        <v>3486000</v>
      </c>
      <c r="I11" s="336">
        <v>98300</v>
      </c>
      <c r="J11" s="337">
        <v>257000</v>
      </c>
    </row>
    <row r="12" spans="1:10" ht="16.5" customHeight="1" thickBot="1">
      <c r="B12" s="622" t="s">
        <v>26</v>
      </c>
      <c r="C12" s="623"/>
      <c r="D12" s="624"/>
      <c r="E12" s="338">
        <f>E11</f>
        <v>8050000</v>
      </c>
      <c r="F12" s="622" t="s">
        <v>27</v>
      </c>
      <c r="G12" s="623"/>
      <c r="H12" s="339">
        <f>F11+G11+H11+I11+J11</f>
        <v>6746300</v>
      </c>
      <c r="I12" s="340"/>
      <c r="J12" s="341">
        <f>E12-H12</f>
        <v>1303700</v>
      </c>
    </row>
    <row r="13" spans="1:10" ht="16.5" customHeight="1">
      <c r="B13" s="342"/>
      <c r="C13" s="342"/>
      <c r="D13" s="342"/>
      <c r="E13" s="343"/>
      <c r="F13" s="342"/>
      <c r="G13" s="342"/>
      <c r="H13" s="342"/>
      <c r="I13" s="343"/>
      <c r="J13" s="343"/>
    </row>
    <row r="14" spans="1:10">
      <c r="B14" s="343" t="s">
        <v>10</v>
      </c>
      <c r="C14" s="343" t="s">
        <v>28</v>
      </c>
      <c r="D14" s="343"/>
      <c r="E14" s="344" t="s">
        <v>29</v>
      </c>
      <c r="F14" s="343"/>
      <c r="G14" s="345" t="s">
        <v>30</v>
      </c>
      <c r="H14" s="344" t="s">
        <v>31</v>
      </c>
      <c r="I14" s="344"/>
      <c r="J14" s="344"/>
    </row>
    <row r="15" spans="1:10">
      <c r="B15" s="343"/>
      <c r="C15" s="343" t="s">
        <v>32</v>
      </c>
      <c r="D15" s="343"/>
      <c r="E15" s="344" t="s">
        <v>29</v>
      </c>
      <c r="F15" s="343"/>
      <c r="G15" s="343" t="s">
        <v>33</v>
      </c>
      <c r="H15" s="344" t="s">
        <v>167</v>
      </c>
      <c r="I15" s="344"/>
    </row>
    <row r="16" spans="1:10">
      <c r="B16" s="343"/>
      <c r="C16" s="343" t="s">
        <v>34</v>
      </c>
      <c r="D16" s="343"/>
      <c r="E16" s="344" t="s">
        <v>178</v>
      </c>
      <c r="F16" s="343"/>
      <c r="G16" s="7" t="s">
        <v>161</v>
      </c>
      <c r="H16" s="344" t="s">
        <v>167</v>
      </c>
      <c r="I16" s="344"/>
      <c r="J16" s="344"/>
    </row>
    <row r="17" spans="1:10">
      <c r="B17" s="343"/>
      <c r="C17" s="343" t="s">
        <v>35</v>
      </c>
      <c r="D17" s="343"/>
      <c r="E17" s="344" t="s">
        <v>177</v>
      </c>
      <c r="F17" s="343"/>
      <c r="G17" s="7" t="s">
        <v>162</v>
      </c>
      <c r="H17" s="344" t="s">
        <v>31</v>
      </c>
      <c r="I17" s="343"/>
      <c r="J17" s="344"/>
    </row>
    <row r="18" spans="1:10">
      <c r="B18" s="343"/>
      <c r="C18" s="343"/>
      <c r="D18" s="343"/>
      <c r="E18" s="344"/>
      <c r="F18" s="343"/>
      <c r="G18" s="7" t="s">
        <v>163</v>
      </c>
      <c r="H18" s="344" t="s">
        <v>266</v>
      </c>
      <c r="I18" s="343"/>
      <c r="J18" s="344"/>
    </row>
    <row r="19" spans="1:10">
      <c r="B19" s="343"/>
      <c r="C19" s="343"/>
      <c r="D19" s="343"/>
      <c r="E19" s="344"/>
      <c r="F19" s="343"/>
      <c r="G19" s="343" t="s">
        <v>23</v>
      </c>
      <c r="H19" s="344" t="s">
        <v>283</v>
      </c>
      <c r="I19" s="343"/>
      <c r="J19" s="344"/>
    </row>
    <row r="20" spans="1:10">
      <c r="B20" s="343"/>
      <c r="C20" s="346" t="s">
        <v>24</v>
      </c>
      <c r="D20" s="346"/>
      <c r="E20" s="261" t="s">
        <v>36</v>
      </c>
      <c r="F20" s="346"/>
      <c r="G20" s="346" t="s">
        <v>49</v>
      </c>
      <c r="H20" s="261" t="s">
        <v>36</v>
      </c>
      <c r="I20" s="261"/>
      <c r="J20" s="343"/>
    </row>
    <row r="21" spans="1:10">
      <c r="B21" s="343"/>
      <c r="C21" s="347" t="s">
        <v>37</v>
      </c>
      <c r="D21" s="348" t="s">
        <v>179</v>
      </c>
      <c r="E21" s="348"/>
      <c r="F21" s="348"/>
      <c r="G21" s="348" t="s">
        <v>267</v>
      </c>
      <c r="I21" s="348" t="s">
        <v>268</v>
      </c>
      <c r="J21" s="343"/>
    </row>
    <row r="22" spans="1:10" ht="12.75" customHeight="1">
      <c r="B22" s="343"/>
      <c r="C22" s="343"/>
      <c r="D22" s="343"/>
      <c r="E22" s="349"/>
      <c r="F22" s="343"/>
      <c r="G22" s="350"/>
      <c r="H22" s="342"/>
      <c r="I22" s="342"/>
      <c r="J22" s="350"/>
    </row>
    <row r="23" spans="1:10">
      <c r="A23" s="7" t="s">
        <v>38</v>
      </c>
      <c r="B23" s="343"/>
      <c r="C23" s="343"/>
      <c r="D23" s="606" t="s">
        <v>232</v>
      </c>
      <c r="E23" s="606"/>
      <c r="F23" s="606"/>
      <c r="G23" s="606"/>
      <c r="H23" s="343"/>
      <c r="I23" s="351"/>
      <c r="J23" s="343"/>
    </row>
    <row r="24" spans="1:10">
      <c r="B24" s="343"/>
      <c r="C24" s="343"/>
      <c r="D24" s="606" t="s">
        <v>233</v>
      </c>
      <c r="E24" s="606"/>
      <c r="F24" s="606"/>
      <c r="G24" s="606"/>
      <c r="H24" s="343"/>
      <c r="I24" s="343"/>
      <c r="J24" s="343"/>
    </row>
    <row r="25" spans="1:10">
      <c r="B25" s="343"/>
      <c r="C25" s="343"/>
      <c r="D25" s="606" t="s">
        <v>234</v>
      </c>
      <c r="E25" s="606"/>
      <c r="F25" s="606"/>
      <c r="G25" s="606"/>
      <c r="H25" s="145"/>
      <c r="J25" s="343"/>
    </row>
    <row r="26" spans="1:10" ht="14.25" thickBot="1">
      <c r="B26" s="343"/>
      <c r="C26" s="343"/>
      <c r="D26" s="606" t="s">
        <v>235</v>
      </c>
      <c r="E26" s="606"/>
      <c r="F26" s="606"/>
      <c r="G26" s="606"/>
      <c r="H26" s="145" t="s">
        <v>50</v>
      </c>
      <c r="J26" s="343"/>
    </row>
    <row r="27" spans="1:10">
      <c r="B27" s="607" t="s">
        <v>9</v>
      </c>
      <c r="C27" s="608"/>
      <c r="D27" s="613" t="s">
        <v>10</v>
      </c>
      <c r="E27" s="352" t="s">
        <v>11</v>
      </c>
      <c r="F27" s="616" t="s">
        <v>12</v>
      </c>
      <c r="G27" s="617"/>
      <c r="H27" s="617"/>
      <c r="I27" s="617"/>
      <c r="J27" s="618"/>
    </row>
    <row r="28" spans="1:10">
      <c r="B28" s="609"/>
      <c r="C28" s="610"/>
      <c r="D28" s="614"/>
      <c r="E28" s="305" t="s">
        <v>13</v>
      </c>
      <c r="F28" s="307" t="s">
        <v>14</v>
      </c>
      <c r="G28" s="11" t="s">
        <v>15</v>
      </c>
      <c r="H28" s="11" t="s">
        <v>16</v>
      </c>
      <c r="I28" s="11" t="s">
        <v>17</v>
      </c>
      <c r="J28" s="308" t="s">
        <v>51</v>
      </c>
    </row>
    <row r="29" spans="1:10">
      <c r="B29" s="611"/>
      <c r="C29" s="612"/>
      <c r="D29" s="615"/>
      <c r="E29" s="353"/>
      <c r="F29" s="354">
        <v>4000</v>
      </c>
      <c r="G29" s="311">
        <v>1000</v>
      </c>
      <c r="H29" s="355">
        <v>6000</v>
      </c>
      <c r="I29" s="138" t="s">
        <v>271</v>
      </c>
      <c r="J29" s="356" t="s">
        <v>275</v>
      </c>
    </row>
    <row r="30" spans="1:10" ht="16.5" customHeight="1">
      <c r="B30" s="357" t="s">
        <v>20</v>
      </c>
      <c r="C30" s="358">
        <v>42</v>
      </c>
      <c r="D30" s="359">
        <v>41</v>
      </c>
      <c r="E30" s="316">
        <v>630000</v>
      </c>
      <c r="F30" s="360">
        <f>D30*F29</f>
        <v>164000</v>
      </c>
      <c r="G30" s="360">
        <f>D30*G29</f>
        <v>41000</v>
      </c>
      <c r="H30" s="360">
        <f>D30*H29</f>
        <v>246000</v>
      </c>
      <c r="I30" s="143" t="s">
        <v>274</v>
      </c>
      <c r="J30" s="361">
        <v>50000</v>
      </c>
    </row>
    <row r="31" spans="1:10" ht="15.75" customHeight="1">
      <c r="B31" s="314" t="s">
        <v>21</v>
      </c>
      <c r="C31" s="307">
        <v>31</v>
      </c>
      <c r="D31" s="315">
        <v>30</v>
      </c>
      <c r="E31" s="316">
        <v>392000</v>
      </c>
      <c r="F31" s="360">
        <f>D31*F29</f>
        <v>120000</v>
      </c>
      <c r="G31" s="360">
        <f>D31*G29</f>
        <v>30000</v>
      </c>
      <c r="H31" s="360">
        <f>D31*H29</f>
        <v>180000</v>
      </c>
      <c r="I31" s="324" t="s">
        <v>273</v>
      </c>
      <c r="J31" s="362"/>
    </row>
    <row r="32" spans="1:10" ht="16.5" customHeight="1">
      <c r="B32" s="314" t="s">
        <v>22</v>
      </c>
      <c r="C32" s="307">
        <v>23</v>
      </c>
      <c r="D32" s="315">
        <v>22</v>
      </c>
      <c r="E32" s="316">
        <v>247000</v>
      </c>
      <c r="F32" s="318">
        <f>D32*F29</f>
        <v>88000</v>
      </c>
      <c r="G32" s="318">
        <f>D32*G29</f>
        <v>22000</v>
      </c>
      <c r="H32" s="318">
        <f>D32*H29</f>
        <v>132000</v>
      </c>
      <c r="I32" s="326"/>
      <c r="J32" s="362"/>
    </row>
    <row r="33" spans="1:11" ht="16.5" customHeight="1">
      <c r="B33" s="321" t="s">
        <v>189</v>
      </c>
      <c r="C33" s="363">
        <v>8</v>
      </c>
      <c r="D33" s="323">
        <v>7</v>
      </c>
      <c r="E33" s="364">
        <v>60000</v>
      </c>
      <c r="F33" s="318">
        <f>D33*F29</f>
        <v>28000</v>
      </c>
      <c r="G33" s="365">
        <f>D33*G29</f>
        <v>7000</v>
      </c>
      <c r="H33" s="365">
        <f>D33*H29</f>
        <v>42000</v>
      </c>
      <c r="I33" s="327"/>
      <c r="J33" s="362" t="s">
        <v>52</v>
      </c>
    </row>
    <row r="34" spans="1:11" ht="16.5" customHeight="1" thickBot="1">
      <c r="B34" s="366" t="s">
        <v>25</v>
      </c>
      <c r="C34" s="367">
        <f t="shared" ref="C34" si="0">SUM(C30:C32)</f>
        <v>96</v>
      </c>
      <c r="D34" s="368">
        <f>SUM(D30:D33)</f>
        <v>100</v>
      </c>
      <c r="E34" s="369">
        <f>SUM(E30:E33)</f>
        <v>1329000</v>
      </c>
      <c r="F34" s="370">
        <f>SUM(F30:F33)</f>
        <v>400000</v>
      </c>
      <c r="G34" s="370">
        <f>SUM(G30:G33)</f>
        <v>100000</v>
      </c>
      <c r="H34" s="371">
        <f>SUM(H30:H33)</f>
        <v>600000</v>
      </c>
      <c r="I34" s="372">
        <v>39760</v>
      </c>
      <c r="J34" s="362">
        <v>100000</v>
      </c>
    </row>
    <row r="35" spans="1:11" ht="16.5" customHeight="1" thickBot="1">
      <c r="B35" s="591" t="s">
        <v>26</v>
      </c>
      <c r="C35" s="592"/>
      <c r="D35" s="593"/>
      <c r="E35" s="22">
        <f>E34</f>
        <v>1329000</v>
      </c>
      <c r="F35" s="591" t="s">
        <v>27</v>
      </c>
      <c r="G35" s="592"/>
      <c r="H35" s="373">
        <f>F34+G34+H34+I34+J30+J34</f>
        <v>1289760</v>
      </c>
      <c r="J35" s="374">
        <f>E35-H35</f>
        <v>39240</v>
      </c>
    </row>
    <row r="36" spans="1:11" ht="21.75" customHeight="1">
      <c r="E36" s="375"/>
      <c r="I36" s="375"/>
    </row>
    <row r="37" spans="1:11" ht="14.25" thickBot="1">
      <c r="A37" s="7" t="s">
        <v>40</v>
      </c>
      <c r="I37" s="235" t="s">
        <v>41</v>
      </c>
    </row>
    <row r="38" spans="1:11">
      <c r="B38" s="594" t="s">
        <v>9</v>
      </c>
      <c r="C38" s="595"/>
      <c r="D38" s="600" t="s">
        <v>10</v>
      </c>
      <c r="E38" s="376" t="s">
        <v>11</v>
      </c>
      <c r="F38" s="603" t="s">
        <v>12</v>
      </c>
      <c r="G38" s="604"/>
      <c r="H38" s="604"/>
      <c r="I38" s="604"/>
      <c r="J38" s="605"/>
    </row>
    <row r="39" spans="1:11">
      <c r="B39" s="596"/>
      <c r="C39" s="597"/>
      <c r="D39" s="601"/>
      <c r="E39" s="377" t="s">
        <v>13</v>
      </c>
      <c r="F39" s="307" t="s">
        <v>14</v>
      </c>
      <c r="G39" s="378" t="s">
        <v>15</v>
      </c>
      <c r="H39" s="378" t="s">
        <v>16</v>
      </c>
      <c r="I39" s="378" t="s">
        <v>17</v>
      </c>
      <c r="J39" s="379" t="s">
        <v>51</v>
      </c>
    </row>
    <row r="40" spans="1:11">
      <c r="B40" s="598"/>
      <c r="C40" s="599"/>
      <c r="D40" s="602"/>
      <c r="E40" s="380">
        <v>0</v>
      </c>
      <c r="F40" s="354">
        <v>4000</v>
      </c>
      <c r="G40" s="381">
        <v>1000</v>
      </c>
      <c r="H40" s="382">
        <v>6000</v>
      </c>
      <c r="I40" s="138" t="s">
        <v>279</v>
      </c>
      <c r="J40" s="383" t="s">
        <v>39</v>
      </c>
    </row>
    <row r="41" spans="1:11" ht="16.5" customHeight="1">
      <c r="B41" s="384" t="s">
        <v>20</v>
      </c>
      <c r="C41" s="385">
        <v>6</v>
      </c>
      <c r="D41" s="386">
        <v>5</v>
      </c>
      <c r="E41" s="387"/>
      <c r="F41" s="388">
        <f>D41*F40</f>
        <v>20000</v>
      </c>
      <c r="G41" s="388">
        <f>D41*G40</f>
        <v>5000</v>
      </c>
      <c r="H41" s="388">
        <f>D41*H40</f>
        <v>30000</v>
      </c>
      <c r="I41" s="143" t="s">
        <v>278</v>
      </c>
      <c r="J41" s="389">
        <v>22000</v>
      </c>
    </row>
    <row r="42" spans="1:11" ht="16.5" customHeight="1">
      <c r="B42" s="390" t="s">
        <v>21</v>
      </c>
      <c r="C42" s="385">
        <v>5</v>
      </c>
      <c r="D42" s="386">
        <v>4</v>
      </c>
      <c r="E42" s="391"/>
      <c r="F42" s="388">
        <f>D42*F40</f>
        <v>16000</v>
      </c>
      <c r="G42" s="388">
        <f>D42*G40</f>
        <v>4000</v>
      </c>
      <c r="H42" s="388">
        <f>D42*H40</f>
        <v>24000</v>
      </c>
      <c r="I42" s="324" t="s">
        <v>277</v>
      </c>
      <c r="J42" s="362" t="s">
        <v>52</v>
      </c>
    </row>
    <row r="43" spans="1:11" ht="16.5" customHeight="1">
      <c r="B43" s="390" t="s">
        <v>22</v>
      </c>
      <c r="C43" s="385">
        <v>4</v>
      </c>
      <c r="D43" s="386">
        <v>3</v>
      </c>
      <c r="E43" s="391"/>
      <c r="F43" s="388">
        <f>D43*F40</f>
        <v>12000</v>
      </c>
      <c r="G43" s="388">
        <f>D43*G40</f>
        <v>3000</v>
      </c>
      <c r="H43" s="388">
        <f>D43*H40</f>
        <v>18000</v>
      </c>
      <c r="I43" s="327"/>
      <c r="J43" s="393">
        <v>40000</v>
      </c>
    </row>
    <row r="44" spans="1:11" ht="16.5" customHeight="1">
      <c r="B44" s="423" t="s">
        <v>189</v>
      </c>
      <c r="C44" s="385">
        <v>2</v>
      </c>
      <c r="D44" s="386">
        <v>1</v>
      </c>
      <c r="E44" s="392"/>
      <c r="F44" s="388">
        <f>D44*F40</f>
        <v>4000</v>
      </c>
      <c r="G44" s="388">
        <f>D44*G41</f>
        <v>5000</v>
      </c>
      <c r="H44" s="388">
        <f>D44*H41</f>
        <v>30000</v>
      </c>
      <c r="I44" s="327"/>
      <c r="J44" s="393"/>
    </row>
    <row r="45" spans="1:11" ht="16.5" customHeight="1" thickBot="1">
      <c r="B45" s="366" t="s">
        <v>25</v>
      </c>
      <c r="C45" s="394">
        <v>15</v>
      </c>
      <c r="D45" s="8">
        <v>11</v>
      </c>
      <c r="E45" s="395"/>
      <c r="F45" s="370">
        <f>SUM(F40:F44)</f>
        <v>56000</v>
      </c>
      <c r="G45" s="370">
        <f>SUM(H44)</f>
        <v>30000</v>
      </c>
      <c r="H45" s="371">
        <v>60000</v>
      </c>
      <c r="I45" s="327">
        <v>28940</v>
      </c>
      <c r="J45" s="396"/>
      <c r="K45" s="22"/>
    </row>
    <row r="46" spans="1:11" ht="16.5" customHeight="1" thickBot="1">
      <c r="B46" s="591" t="s">
        <v>26</v>
      </c>
      <c r="C46" s="592"/>
      <c r="D46" s="593"/>
      <c r="E46" s="397">
        <v>0</v>
      </c>
      <c r="F46" s="591" t="s">
        <v>27</v>
      </c>
      <c r="G46" s="592"/>
      <c r="H46" s="398">
        <f>F45+G45+H45+I45+J41+J43</f>
        <v>236940</v>
      </c>
      <c r="I46" s="399"/>
      <c r="J46" s="374">
        <f>E46-H46</f>
        <v>-236940</v>
      </c>
    </row>
    <row r="48" spans="1:11">
      <c r="B48" s="190" t="s">
        <v>53</v>
      </c>
    </row>
    <row r="49" spans="1:10">
      <c r="B49" s="190"/>
    </row>
    <row r="50" spans="1:10">
      <c r="A50" s="590"/>
      <c r="B50" s="590"/>
      <c r="H50" s="400"/>
      <c r="I50" s="400"/>
    </row>
    <row r="51" spans="1:10">
      <c r="A51" s="7" t="s">
        <v>42</v>
      </c>
      <c r="B51" s="190"/>
      <c r="D51" s="190" t="s">
        <v>322</v>
      </c>
      <c r="E51" s="22"/>
      <c r="F51" s="190"/>
      <c r="G51" s="190"/>
      <c r="H51" s="401"/>
      <c r="J51" s="235"/>
    </row>
    <row r="52" spans="1:10">
      <c r="B52" s="190" t="s">
        <v>43</v>
      </c>
      <c r="F52" s="190"/>
      <c r="G52" s="190"/>
      <c r="H52" s="401"/>
      <c r="I52" s="235"/>
      <c r="J52" s="6"/>
    </row>
    <row r="53" spans="1:10">
      <c r="B53" s="190" t="s">
        <v>180</v>
      </c>
      <c r="D53" s="402" t="s">
        <v>44</v>
      </c>
      <c r="E53" s="235" t="s">
        <v>181</v>
      </c>
      <c r="F53" s="6">
        <f>F54+F55+F56</f>
        <v>608000</v>
      </c>
      <c r="G53" s="235" t="s">
        <v>236</v>
      </c>
      <c r="H53" s="6">
        <f>H54+H55+H56</f>
        <v>857000</v>
      </c>
      <c r="I53" s="235" t="s">
        <v>321</v>
      </c>
      <c r="J53" s="6">
        <f>J54+J55+J56</f>
        <v>876000</v>
      </c>
    </row>
    <row r="54" spans="1:10">
      <c r="B54" s="190"/>
      <c r="D54" s="190"/>
      <c r="E54" s="235" t="s">
        <v>45</v>
      </c>
      <c r="F54" s="6">
        <v>0</v>
      </c>
      <c r="G54" s="235" t="s">
        <v>45</v>
      </c>
      <c r="H54" s="6">
        <v>0</v>
      </c>
      <c r="I54" s="235" t="s">
        <v>45</v>
      </c>
      <c r="J54" s="6">
        <v>0</v>
      </c>
    </row>
    <row r="55" spans="1:10">
      <c r="D55" s="190"/>
      <c r="E55" s="235" t="s">
        <v>46</v>
      </c>
      <c r="F55" s="6">
        <v>447000</v>
      </c>
      <c r="G55" s="235" t="s">
        <v>46</v>
      </c>
      <c r="H55" s="6">
        <v>521000</v>
      </c>
      <c r="I55" s="235" t="s">
        <v>46</v>
      </c>
      <c r="J55" s="6">
        <v>609000</v>
      </c>
    </row>
    <row r="56" spans="1:10">
      <c r="E56" s="235" t="s">
        <v>237</v>
      </c>
      <c r="F56" s="6">
        <v>161000</v>
      </c>
      <c r="G56" s="235" t="s">
        <v>237</v>
      </c>
      <c r="H56" s="6">
        <v>336000</v>
      </c>
      <c r="I56" s="235" t="s">
        <v>237</v>
      </c>
      <c r="J56" s="6">
        <v>267000</v>
      </c>
    </row>
    <row r="57" spans="1:10">
      <c r="E57" s="235"/>
      <c r="F57" s="403"/>
    </row>
  </sheetData>
  <mergeCells count="21">
    <mergeCell ref="B1:I1"/>
    <mergeCell ref="B3:C5"/>
    <mergeCell ref="D3:D5"/>
    <mergeCell ref="F3:J3"/>
    <mergeCell ref="B12:D12"/>
    <mergeCell ref="F12:G12"/>
    <mergeCell ref="D23:G23"/>
    <mergeCell ref="D24:G24"/>
    <mergeCell ref="D25:G25"/>
    <mergeCell ref="D26:G26"/>
    <mergeCell ref="B27:C29"/>
    <mergeCell ref="D27:D29"/>
    <mergeCell ref="F27:J27"/>
    <mergeCell ref="A50:B50"/>
    <mergeCell ref="B35:D35"/>
    <mergeCell ref="F35:G35"/>
    <mergeCell ref="B38:C40"/>
    <mergeCell ref="D38:D40"/>
    <mergeCell ref="F38:J38"/>
    <mergeCell ref="B46:D46"/>
    <mergeCell ref="F46:G46"/>
  </mergeCells>
  <phoneticPr fontId="6"/>
  <pageMargins left="0.51" right="0.21" top="1" bottom="0.25" header="0.51200000000000001" footer="0.28000000000000003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9"/>
  <sheetViews>
    <sheetView tabSelected="1" workbookViewId="0"/>
  </sheetViews>
  <sheetFormatPr defaultRowHeight="13.5"/>
  <cols>
    <col min="1" max="1" width="1.375" style="7" customWidth="1"/>
    <col min="2" max="2" width="3.25" style="7" customWidth="1"/>
    <col min="3" max="3" width="11.875" style="8" customWidth="1"/>
    <col min="4" max="4" width="8.5" style="7" customWidth="1"/>
    <col min="5" max="5" width="13.5" style="7" customWidth="1"/>
    <col min="6" max="6" width="12.875" style="7" customWidth="1"/>
    <col min="7" max="7" width="1.875" style="7" customWidth="1"/>
    <col min="8" max="8" width="4.375" style="7" customWidth="1"/>
    <col min="9" max="9" width="11.125" style="7" customWidth="1"/>
    <col min="10" max="10" width="8.75" style="7"/>
    <col min="11" max="11" width="4.375" style="7" customWidth="1"/>
    <col min="12" max="12" width="8.75" style="7"/>
    <col min="13" max="13" width="12.875" style="7" customWidth="1"/>
    <col min="14" max="246" width="8.75" style="7"/>
    <col min="247" max="247" width="1.375" style="7" customWidth="1"/>
    <col min="248" max="248" width="3.25" style="7" customWidth="1"/>
    <col min="249" max="249" width="11.875" style="7" customWidth="1"/>
    <col min="250" max="250" width="8.5" style="7" customWidth="1"/>
    <col min="251" max="251" width="6.875" style="7" customWidth="1"/>
    <col min="252" max="252" width="12.875" style="7" customWidth="1"/>
    <col min="253" max="253" width="11.5" style="7" customWidth="1"/>
    <col min="254" max="254" width="12.375" style="7" customWidth="1"/>
    <col min="255" max="255" width="2.5" style="7" customWidth="1"/>
    <col min="256" max="256" width="13.625" style="7" customWidth="1"/>
    <col min="257" max="257" width="9.875" style="7" customWidth="1"/>
    <col min="258" max="258" width="13.125" style="7" customWidth="1"/>
    <col min="259" max="259" width="1.375" style="7" customWidth="1"/>
    <col min="260" max="502" width="8.75" style="7"/>
    <col min="503" max="503" width="1.375" style="7" customWidth="1"/>
    <col min="504" max="504" width="3.25" style="7" customWidth="1"/>
    <col min="505" max="505" width="11.875" style="7" customWidth="1"/>
    <col min="506" max="506" width="8.5" style="7" customWidth="1"/>
    <col min="507" max="507" width="6.875" style="7" customWidth="1"/>
    <col min="508" max="508" width="12.875" style="7" customWidth="1"/>
    <col min="509" max="509" width="11.5" style="7" customWidth="1"/>
    <col min="510" max="510" width="12.375" style="7" customWidth="1"/>
    <col min="511" max="511" width="2.5" style="7" customWidth="1"/>
    <col min="512" max="512" width="13.625" style="7" customWidth="1"/>
    <col min="513" max="513" width="9.875" style="7" customWidth="1"/>
    <col min="514" max="514" width="13.125" style="7" customWidth="1"/>
    <col min="515" max="515" width="1.375" style="7" customWidth="1"/>
    <col min="516" max="758" width="8.75" style="7"/>
    <col min="759" max="759" width="1.375" style="7" customWidth="1"/>
    <col min="760" max="760" width="3.25" style="7" customWidth="1"/>
    <col min="761" max="761" width="11.875" style="7" customWidth="1"/>
    <col min="762" max="762" width="8.5" style="7" customWidth="1"/>
    <col min="763" max="763" width="6.875" style="7" customWidth="1"/>
    <col min="764" max="764" width="12.875" style="7" customWidth="1"/>
    <col min="765" max="765" width="11.5" style="7" customWidth="1"/>
    <col min="766" max="766" width="12.375" style="7" customWidth="1"/>
    <col min="767" max="767" width="2.5" style="7" customWidth="1"/>
    <col min="768" max="768" width="13.625" style="7" customWidth="1"/>
    <col min="769" max="769" width="9.875" style="7" customWidth="1"/>
    <col min="770" max="770" width="13.125" style="7" customWidth="1"/>
    <col min="771" max="771" width="1.375" style="7" customWidth="1"/>
    <col min="772" max="1014" width="8.75" style="7"/>
    <col min="1015" max="1015" width="1.375" style="7" customWidth="1"/>
    <col min="1016" max="1016" width="3.25" style="7" customWidth="1"/>
    <col min="1017" max="1017" width="11.875" style="7" customWidth="1"/>
    <col min="1018" max="1018" width="8.5" style="7" customWidth="1"/>
    <col min="1019" max="1019" width="6.875" style="7" customWidth="1"/>
    <col min="1020" max="1020" width="12.875" style="7" customWidth="1"/>
    <col min="1021" max="1021" width="11.5" style="7" customWidth="1"/>
    <col min="1022" max="1022" width="12.375" style="7" customWidth="1"/>
    <col min="1023" max="1023" width="2.5" style="7" customWidth="1"/>
    <col min="1024" max="1024" width="13.625" style="7" customWidth="1"/>
    <col min="1025" max="1025" width="9.875" style="7" customWidth="1"/>
    <col min="1026" max="1026" width="13.125" style="7" customWidth="1"/>
    <col min="1027" max="1027" width="1.375" style="7" customWidth="1"/>
    <col min="1028" max="1270" width="8.75" style="7"/>
    <col min="1271" max="1271" width="1.375" style="7" customWidth="1"/>
    <col min="1272" max="1272" width="3.25" style="7" customWidth="1"/>
    <col min="1273" max="1273" width="11.875" style="7" customWidth="1"/>
    <col min="1274" max="1274" width="8.5" style="7" customWidth="1"/>
    <col min="1275" max="1275" width="6.875" style="7" customWidth="1"/>
    <col min="1276" max="1276" width="12.875" style="7" customWidth="1"/>
    <col min="1277" max="1277" width="11.5" style="7" customWidth="1"/>
    <col min="1278" max="1278" width="12.375" style="7" customWidth="1"/>
    <col min="1279" max="1279" width="2.5" style="7" customWidth="1"/>
    <col min="1280" max="1280" width="13.625" style="7" customWidth="1"/>
    <col min="1281" max="1281" width="9.875" style="7" customWidth="1"/>
    <col min="1282" max="1282" width="13.125" style="7" customWidth="1"/>
    <col min="1283" max="1283" width="1.375" style="7" customWidth="1"/>
    <col min="1284" max="1526" width="8.75" style="7"/>
    <col min="1527" max="1527" width="1.375" style="7" customWidth="1"/>
    <col min="1528" max="1528" width="3.25" style="7" customWidth="1"/>
    <col min="1529" max="1529" width="11.875" style="7" customWidth="1"/>
    <col min="1530" max="1530" width="8.5" style="7" customWidth="1"/>
    <col min="1531" max="1531" width="6.875" style="7" customWidth="1"/>
    <col min="1532" max="1532" width="12.875" style="7" customWidth="1"/>
    <col min="1533" max="1533" width="11.5" style="7" customWidth="1"/>
    <col min="1534" max="1534" width="12.375" style="7" customWidth="1"/>
    <col min="1535" max="1535" width="2.5" style="7" customWidth="1"/>
    <col min="1536" max="1536" width="13.625" style="7" customWidth="1"/>
    <col min="1537" max="1537" width="9.875" style="7" customWidth="1"/>
    <col min="1538" max="1538" width="13.125" style="7" customWidth="1"/>
    <col min="1539" max="1539" width="1.375" style="7" customWidth="1"/>
    <col min="1540" max="1782" width="8.75" style="7"/>
    <col min="1783" max="1783" width="1.375" style="7" customWidth="1"/>
    <col min="1784" max="1784" width="3.25" style="7" customWidth="1"/>
    <col min="1785" max="1785" width="11.875" style="7" customWidth="1"/>
    <col min="1786" max="1786" width="8.5" style="7" customWidth="1"/>
    <col min="1787" max="1787" width="6.875" style="7" customWidth="1"/>
    <col min="1788" max="1788" width="12.875" style="7" customWidth="1"/>
    <col min="1789" max="1789" width="11.5" style="7" customWidth="1"/>
    <col min="1790" max="1790" width="12.375" style="7" customWidth="1"/>
    <col min="1791" max="1791" width="2.5" style="7" customWidth="1"/>
    <col min="1792" max="1792" width="13.625" style="7" customWidth="1"/>
    <col min="1793" max="1793" width="9.875" style="7" customWidth="1"/>
    <col min="1794" max="1794" width="13.125" style="7" customWidth="1"/>
    <col min="1795" max="1795" width="1.375" style="7" customWidth="1"/>
    <col min="1796" max="2038" width="8.75" style="7"/>
    <col min="2039" max="2039" width="1.375" style="7" customWidth="1"/>
    <col min="2040" max="2040" width="3.25" style="7" customWidth="1"/>
    <col min="2041" max="2041" width="11.875" style="7" customWidth="1"/>
    <col min="2042" max="2042" width="8.5" style="7" customWidth="1"/>
    <col min="2043" max="2043" width="6.875" style="7" customWidth="1"/>
    <col min="2044" max="2044" width="12.875" style="7" customWidth="1"/>
    <col min="2045" max="2045" width="11.5" style="7" customWidth="1"/>
    <col min="2046" max="2046" width="12.375" style="7" customWidth="1"/>
    <col min="2047" max="2047" width="2.5" style="7" customWidth="1"/>
    <col min="2048" max="2048" width="13.625" style="7" customWidth="1"/>
    <col min="2049" max="2049" width="9.875" style="7" customWidth="1"/>
    <col min="2050" max="2050" width="13.125" style="7" customWidth="1"/>
    <col min="2051" max="2051" width="1.375" style="7" customWidth="1"/>
    <col min="2052" max="2294" width="8.75" style="7"/>
    <col min="2295" max="2295" width="1.375" style="7" customWidth="1"/>
    <col min="2296" max="2296" width="3.25" style="7" customWidth="1"/>
    <col min="2297" max="2297" width="11.875" style="7" customWidth="1"/>
    <col min="2298" max="2298" width="8.5" style="7" customWidth="1"/>
    <col min="2299" max="2299" width="6.875" style="7" customWidth="1"/>
    <col min="2300" max="2300" width="12.875" style="7" customWidth="1"/>
    <col min="2301" max="2301" width="11.5" style="7" customWidth="1"/>
    <col min="2302" max="2302" width="12.375" style="7" customWidth="1"/>
    <col min="2303" max="2303" width="2.5" style="7" customWidth="1"/>
    <col min="2304" max="2304" width="13.625" style="7" customWidth="1"/>
    <col min="2305" max="2305" width="9.875" style="7" customWidth="1"/>
    <col min="2306" max="2306" width="13.125" style="7" customWidth="1"/>
    <col min="2307" max="2307" width="1.375" style="7" customWidth="1"/>
    <col min="2308" max="2550" width="8.75" style="7"/>
    <col min="2551" max="2551" width="1.375" style="7" customWidth="1"/>
    <col min="2552" max="2552" width="3.25" style="7" customWidth="1"/>
    <col min="2553" max="2553" width="11.875" style="7" customWidth="1"/>
    <col min="2554" max="2554" width="8.5" style="7" customWidth="1"/>
    <col min="2555" max="2555" width="6.875" style="7" customWidth="1"/>
    <col min="2556" max="2556" width="12.875" style="7" customWidth="1"/>
    <col min="2557" max="2557" width="11.5" style="7" customWidth="1"/>
    <col min="2558" max="2558" width="12.375" style="7" customWidth="1"/>
    <col min="2559" max="2559" width="2.5" style="7" customWidth="1"/>
    <col min="2560" max="2560" width="13.625" style="7" customWidth="1"/>
    <col min="2561" max="2561" width="9.875" style="7" customWidth="1"/>
    <col min="2562" max="2562" width="13.125" style="7" customWidth="1"/>
    <col min="2563" max="2563" width="1.375" style="7" customWidth="1"/>
    <col min="2564" max="2806" width="8.75" style="7"/>
    <col min="2807" max="2807" width="1.375" style="7" customWidth="1"/>
    <col min="2808" max="2808" width="3.25" style="7" customWidth="1"/>
    <col min="2809" max="2809" width="11.875" style="7" customWidth="1"/>
    <col min="2810" max="2810" width="8.5" style="7" customWidth="1"/>
    <col min="2811" max="2811" width="6.875" style="7" customWidth="1"/>
    <col min="2812" max="2812" width="12.875" style="7" customWidth="1"/>
    <col min="2813" max="2813" width="11.5" style="7" customWidth="1"/>
    <col min="2814" max="2814" width="12.375" style="7" customWidth="1"/>
    <col min="2815" max="2815" width="2.5" style="7" customWidth="1"/>
    <col min="2816" max="2816" width="13.625" style="7" customWidth="1"/>
    <col min="2817" max="2817" width="9.875" style="7" customWidth="1"/>
    <col min="2818" max="2818" width="13.125" style="7" customWidth="1"/>
    <col min="2819" max="2819" width="1.375" style="7" customWidth="1"/>
    <col min="2820" max="3062" width="8.75" style="7"/>
    <col min="3063" max="3063" width="1.375" style="7" customWidth="1"/>
    <col min="3064" max="3064" width="3.25" style="7" customWidth="1"/>
    <col min="3065" max="3065" width="11.875" style="7" customWidth="1"/>
    <col min="3066" max="3066" width="8.5" style="7" customWidth="1"/>
    <col min="3067" max="3067" width="6.875" style="7" customWidth="1"/>
    <col min="3068" max="3068" width="12.875" style="7" customWidth="1"/>
    <col min="3069" max="3069" width="11.5" style="7" customWidth="1"/>
    <col min="3070" max="3070" width="12.375" style="7" customWidth="1"/>
    <col min="3071" max="3071" width="2.5" style="7" customWidth="1"/>
    <col min="3072" max="3072" width="13.625" style="7" customWidth="1"/>
    <col min="3073" max="3073" width="9.875" style="7" customWidth="1"/>
    <col min="3074" max="3074" width="13.125" style="7" customWidth="1"/>
    <col min="3075" max="3075" width="1.375" style="7" customWidth="1"/>
    <col min="3076" max="3318" width="8.75" style="7"/>
    <col min="3319" max="3319" width="1.375" style="7" customWidth="1"/>
    <col min="3320" max="3320" width="3.25" style="7" customWidth="1"/>
    <col min="3321" max="3321" width="11.875" style="7" customWidth="1"/>
    <col min="3322" max="3322" width="8.5" style="7" customWidth="1"/>
    <col min="3323" max="3323" width="6.875" style="7" customWidth="1"/>
    <col min="3324" max="3324" width="12.875" style="7" customWidth="1"/>
    <col min="3325" max="3325" width="11.5" style="7" customWidth="1"/>
    <col min="3326" max="3326" width="12.375" style="7" customWidth="1"/>
    <col min="3327" max="3327" width="2.5" style="7" customWidth="1"/>
    <col min="3328" max="3328" width="13.625" style="7" customWidth="1"/>
    <col min="3329" max="3329" width="9.875" style="7" customWidth="1"/>
    <col min="3330" max="3330" width="13.125" style="7" customWidth="1"/>
    <col min="3331" max="3331" width="1.375" style="7" customWidth="1"/>
    <col min="3332" max="3574" width="8.75" style="7"/>
    <col min="3575" max="3575" width="1.375" style="7" customWidth="1"/>
    <col min="3576" max="3576" width="3.25" style="7" customWidth="1"/>
    <col min="3577" max="3577" width="11.875" style="7" customWidth="1"/>
    <col min="3578" max="3578" width="8.5" style="7" customWidth="1"/>
    <col min="3579" max="3579" width="6.875" style="7" customWidth="1"/>
    <col min="3580" max="3580" width="12.875" style="7" customWidth="1"/>
    <col min="3581" max="3581" width="11.5" style="7" customWidth="1"/>
    <col min="3582" max="3582" width="12.375" style="7" customWidth="1"/>
    <col min="3583" max="3583" width="2.5" style="7" customWidth="1"/>
    <col min="3584" max="3584" width="13.625" style="7" customWidth="1"/>
    <col min="3585" max="3585" width="9.875" style="7" customWidth="1"/>
    <col min="3586" max="3586" width="13.125" style="7" customWidth="1"/>
    <col min="3587" max="3587" width="1.375" style="7" customWidth="1"/>
    <col min="3588" max="3830" width="8.75" style="7"/>
    <col min="3831" max="3831" width="1.375" style="7" customWidth="1"/>
    <col min="3832" max="3832" width="3.25" style="7" customWidth="1"/>
    <col min="3833" max="3833" width="11.875" style="7" customWidth="1"/>
    <col min="3834" max="3834" width="8.5" style="7" customWidth="1"/>
    <col min="3835" max="3835" width="6.875" style="7" customWidth="1"/>
    <col min="3836" max="3836" width="12.875" style="7" customWidth="1"/>
    <col min="3837" max="3837" width="11.5" style="7" customWidth="1"/>
    <col min="3838" max="3838" width="12.375" style="7" customWidth="1"/>
    <col min="3839" max="3839" width="2.5" style="7" customWidth="1"/>
    <col min="3840" max="3840" width="13.625" style="7" customWidth="1"/>
    <col min="3841" max="3841" width="9.875" style="7" customWidth="1"/>
    <col min="3842" max="3842" width="13.125" style="7" customWidth="1"/>
    <col min="3843" max="3843" width="1.375" style="7" customWidth="1"/>
    <col min="3844" max="4086" width="8.75" style="7"/>
    <col min="4087" max="4087" width="1.375" style="7" customWidth="1"/>
    <col min="4088" max="4088" width="3.25" style="7" customWidth="1"/>
    <col min="4089" max="4089" width="11.875" style="7" customWidth="1"/>
    <col min="4090" max="4090" width="8.5" style="7" customWidth="1"/>
    <col min="4091" max="4091" width="6.875" style="7" customWidth="1"/>
    <col min="4092" max="4092" width="12.875" style="7" customWidth="1"/>
    <col min="4093" max="4093" width="11.5" style="7" customWidth="1"/>
    <col min="4094" max="4094" width="12.375" style="7" customWidth="1"/>
    <col min="4095" max="4095" width="2.5" style="7" customWidth="1"/>
    <col min="4096" max="4096" width="13.625" style="7" customWidth="1"/>
    <col min="4097" max="4097" width="9.875" style="7" customWidth="1"/>
    <col min="4098" max="4098" width="13.125" style="7" customWidth="1"/>
    <col min="4099" max="4099" width="1.375" style="7" customWidth="1"/>
    <col min="4100" max="4342" width="8.75" style="7"/>
    <col min="4343" max="4343" width="1.375" style="7" customWidth="1"/>
    <col min="4344" max="4344" width="3.25" style="7" customWidth="1"/>
    <col min="4345" max="4345" width="11.875" style="7" customWidth="1"/>
    <col min="4346" max="4346" width="8.5" style="7" customWidth="1"/>
    <col min="4347" max="4347" width="6.875" style="7" customWidth="1"/>
    <col min="4348" max="4348" width="12.875" style="7" customWidth="1"/>
    <col min="4349" max="4349" width="11.5" style="7" customWidth="1"/>
    <col min="4350" max="4350" width="12.375" style="7" customWidth="1"/>
    <col min="4351" max="4351" width="2.5" style="7" customWidth="1"/>
    <col min="4352" max="4352" width="13.625" style="7" customWidth="1"/>
    <col min="4353" max="4353" width="9.875" style="7" customWidth="1"/>
    <col min="4354" max="4354" width="13.125" style="7" customWidth="1"/>
    <col min="4355" max="4355" width="1.375" style="7" customWidth="1"/>
    <col min="4356" max="4598" width="8.75" style="7"/>
    <col min="4599" max="4599" width="1.375" style="7" customWidth="1"/>
    <col min="4600" max="4600" width="3.25" style="7" customWidth="1"/>
    <col min="4601" max="4601" width="11.875" style="7" customWidth="1"/>
    <col min="4602" max="4602" width="8.5" style="7" customWidth="1"/>
    <col min="4603" max="4603" width="6.875" style="7" customWidth="1"/>
    <col min="4604" max="4604" width="12.875" style="7" customWidth="1"/>
    <col min="4605" max="4605" width="11.5" style="7" customWidth="1"/>
    <col min="4606" max="4606" width="12.375" style="7" customWidth="1"/>
    <col min="4607" max="4607" width="2.5" style="7" customWidth="1"/>
    <col min="4608" max="4608" width="13.625" style="7" customWidth="1"/>
    <col min="4609" max="4609" width="9.875" style="7" customWidth="1"/>
    <col min="4610" max="4610" width="13.125" style="7" customWidth="1"/>
    <col min="4611" max="4611" width="1.375" style="7" customWidth="1"/>
    <col min="4612" max="4854" width="8.75" style="7"/>
    <col min="4855" max="4855" width="1.375" style="7" customWidth="1"/>
    <col min="4856" max="4856" width="3.25" style="7" customWidth="1"/>
    <col min="4857" max="4857" width="11.875" style="7" customWidth="1"/>
    <col min="4858" max="4858" width="8.5" style="7" customWidth="1"/>
    <col min="4859" max="4859" width="6.875" style="7" customWidth="1"/>
    <col min="4860" max="4860" width="12.875" style="7" customWidth="1"/>
    <col min="4861" max="4861" width="11.5" style="7" customWidth="1"/>
    <col min="4862" max="4862" width="12.375" style="7" customWidth="1"/>
    <col min="4863" max="4863" width="2.5" style="7" customWidth="1"/>
    <col min="4864" max="4864" width="13.625" style="7" customWidth="1"/>
    <col min="4865" max="4865" width="9.875" style="7" customWidth="1"/>
    <col min="4866" max="4866" width="13.125" style="7" customWidth="1"/>
    <col min="4867" max="4867" width="1.375" style="7" customWidth="1"/>
    <col min="4868" max="5110" width="8.75" style="7"/>
    <col min="5111" max="5111" width="1.375" style="7" customWidth="1"/>
    <col min="5112" max="5112" width="3.25" style="7" customWidth="1"/>
    <col min="5113" max="5113" width="11.875" style="7" customWidth="1"/>
    <col min="5114" max="5114" width="8.5" style="7" customWidth="1"/>
    <col min="5115" max="5115" width="6.875" style="7" customWidth="1"/>
    <col min="5116" max="5116" width="12.875" style="7" customWidth="1"/>
    <col min="5117" max="5117" width="11.5" style="7" customWidth="1"/>
    <col min="5118" max="5118" width="12.375" style="7" customWidth="1"/>
    <col min="5119" max="5119" width="2.5" style="7" customWidth="1"/>
    <col min="5120" max="5120" width="13.625" style="7" customWidth="1"/>
    <col min="5121" max="5121" width="9.875" style="7" customWidth="1"/>
    <col min="5122" max="5122" width="13.125" style="7" customWidth="1"/>
    <col min="5123" max="5123" width="1.375" style="7" customWidth="1"/>
    <col min="5124" max="5366" width="8.75" style="7"/>
    <col min="5367" max="5367" width="1.375" style="7" customWidth="1"/>
    <col min="5368" max="5368" width="3.25" style="7" customWidth="1"/>
    <col min="5369" max="5369" width="11.875" style="7" customWidth="1"/>
    <col min="5370" max="5370" width="8.5" style="7" customWidth="1"/>
    <col min="5371" max="5371" width="6.875" style="7" customWidth="1"/>
    <col min="5372" max="5372" width="12.875" style="7" customWidth="1"/>
    <col min="5373" max="5373" width="11.5" style="7" customWidth="1"/>
    <col min="5374" max="5374" width="12.375" style="7" customWidth="1"/>
    <col min="5375" max="5375" width="2.5" style="7" customWidth="1"/>
    <col min="5376" max="5376" width="13.625" style="7" customWidth="1"/>
    <col min="5377" max="5377" width="9.875" style="7" customWidth="1"/>
    <col min="5378" max="5378" width="13.125" style="7" customWidth="1"/>
    <col min="5379" max="5379" width="1.375" style="7" customWidth="1"/>
    <col min="5380" max="5622" width="8.75" style="7"/>
    <col min="5623" max="5623" width="1.375" style="7" customWidth="1"/>
    <col min="5624" max="5624" width="3.25" style="7" customWidth="1"/>
    <col min="5625" max="5625" width="11.875" style="7" customWidth="1"/>
    <col min="5626" max="5626" width="8.5" style="7" customWidth="1"/>
    <col min="5627" max="5627" width="6.875" style="7" customWidth="1"/>
    <col min="5628" max="5628" width="12.875" style="7" customWidth="1"/>
    <col min="5629" max="5629" width="11.5" style="7" customWidth="1"/>
    <col min="5630" max="5630" width="12.375" style="7" customWidth="1"/>
    <col min="5631" max="5631" width="2.5" style="7" customWidth="1"/>
    <col min="5632" max="5632" width="13.625" style="7" customWidth="1"/>
    <col min="5633" max="5633" width="9.875" style="7" customWidth="1"/>
    <col min="5634" max="5634" width="13.125" style="7" customWidth="1"/>
    <col min="5635" max="5635" width="1.375" style="7" customWidth="1"/>
    <col min="5636" max="5878" width="8.75" style="7"/>
    <col min="5879" max="5879" width="1.375" style="7" customWidth="1"/>
    <col min="5880" max="5880" width="3.25" style="7" customWidth="1"/>
    <col min="5881" max="5881" width="11.875" style="7" customWidth="1"/>
    <col min="5882" max="5882" width="8.5" style="7" customWidth="1"/>
    <col min="5883" max="5883" width="6.875" style="7" customWidth="1"/>
    <col min="5884" max="5884" width="12.875" style="7" customWidth="1"/>
    <col min="5885" max="5885" width="11.5" style="7" customWidth="1"/>
    <col min="5886" max="5886" width="12.375" style="7" customWidth="1"/>
    <col min="5887" max="5887" width="2.5" style="7" customWidth="1"/>
    <col min="5888" max="5888" width="13.625" style="7" customWidth="1"/>
    <col min="5889" max="5889" width="9.875" style="7" customWidth="1"/>
    <col min="5890" max="5890" width="13.125" style="7" customWidth="1"/>
    <col min="5891" max="5891" width="1.375" style="7" customWidth="1"/>
    <col min="5892" max="6134" width="8.75" style="7"/>
    <col min="6135" max="6135" width="1.375" style="7" customWidth="1"/>
    <col min="6136" max="6136" width="3.25" style="7" customWidth="1"/>
    <col min="6137" max="6137" width="11.875" style="7" customWidth="1"/>
    <col min="6138" max="6138" width="8.5" style="7" customWidth="1"/>
    <col min="6139" max="6139" width="6.875" style="7" customWidth="1"/>
    <col min="6140" max="6140" width="12.875" style="7" customWidth="1"/>
    <col min="6141" max="6141" width="11.5" style="7" customWidth="1"/>
    <col min="6142" max="6142" width="12.375" style="7" customWidth="1"/>
    <col min="6143" max="6143" width="2.5" style="7" customWidth="1"/>
    <col min="6144" max="6144" width="13.625" style="7" customWidth="1"/>
    <col min="6145" max="6145" width="9.875" style="7" customWidth="1"/>
    <col min="6146" max="6146" width="13.125" style="7" customWidth="1"/>
    <col min="6147" max="6147" width="1.375" style="7" customWidth="1"/>
    <col min="6148" max="6390" width="8.75" style="7"/>
    <col min="6391" max="6391" width="1.375" style="7" customWidth="1"/>
    <col min="6392" max="6392" width="3.25" style="7" customWidth="1"/>
    <col min="6393" max="6393" width="11.875" style="7" customWidth="1"/>
    <col min="6394" max="6394" width="8.5" style="7" customWidth="1"/>
    <col min="6395" max="6395" width="6.875" style="7" customWidth="1"/>
    <col min="6396" max="6396" width="12.875" style="7" customWidth="1"/>
    <col min="6397" max="6397" width="11.5" style="7" customWidth="1"/>
    <col min="6398" max="6398" width="12.375" style="7" customWidth="1"/>
    <col min="6399" max="6399" width="2.5" style="7" customWidth="1"/>
    <col min="6400" max="6400" width="13.625" style="7" customWidth="1"/>
    <col min="6401" max="6401" width="9.875" style="7" customWidth="1"/>
    <col min="6402" max="6402" width="13.125" style="7" customWidth="1"/>
    <col min="6403" max="6403" width="1.375" style="7" customWidth="1"/>
    <col min="6404" max="6646" width="8.75" style="7"/>
    <col min="6647" max="6647" width="1.375" style="7" customWidth="1"/>
    <col min="6648" max="6648" width="3.25" style="7" customWidth="1"/>
    <col min="6649" max="6649" width="11.875" style="7" customWidth="1"/>
    <col min="6650" max="6650" width="8.5" style="7" customWidth="1"/>
    <col min="6651" max="6651" width="6.875" style="7" customWidth="1"/>
    <col min="6652" max="6652" width="12.875" style="7" customWidth="1"/>
    <col min="6653" max="6653" width="11.5" style="7" customWidth="1"/>
    <col min="6654" max="6654" width="12.375" style="7" customWidth="1"/>
    <col min="6655" max="6655" width="2.5" style="7" customWidth="1"/>
    <col min="6656" max="6656" width="13.625" style="7" customWidth="1"/>
    <col min="6657" max="6657" width="9.875" style="7" customWidth="1"/>
    <col min="6658" max="6658" width="13.125" style="7" customWidth="1"/>
    <col min="6659" max="6659" width="1.375" style="7" customWidth="1"/>
    <col min="6660" max="6902" width="8.75" style="7"/>
    <col min="6903" max="6903" width="1.375" style="7" customWidth="1"/>
    <col min="6904" max="6904" width="3.25" style="7" customWidth="1"/>
    <col min="6905" max="6905" width="11.875" style="7" customWidth="1"/>
    <col min="6906" max="6906" width="8.5" style="7" customWidth="1"/>
    <col min="6907" max="6907" width="6.875" style="7" customWidth="1"/>
    <col min="6908" max="6908" width="12.875" style="7" customWidth="1"/>
    <col min="6909" max="6909" width="11.5" style="7" customWidth="1"/>
    <col min="6910" max="6910" width="12.375" style="7" customWidth="1"/>
    <col min="6911" max="6911" width="2.5" style="7" customWidth="1"/>
    <col min="6912" max="6912" width="13.625" style="7" customWidth="1"/>
    <col min="6913" max="6913" width="9.875" style="7" customWidth="1"/>
    <col min="6914" max="6914" width="13.125" style="7" customWidth="1"/>
    <col min="6915" max="6915" width="1.375" style="7" customWidth="1"/>
    <col min="6916" max="7158" width="8.75" style="7"/>
    <col min="7159" max="7159" width="1.375" style="7" customWidth="1"/>
    <col min="7160" max="7160" width="3.25" style="7" customWidth="1"/>
    <col min="7161" max="7161" width="11.875" style="7" customWidth="1"/>
    <col min="7162" max="7162" width="8.5" style="7" customWidth="1"/>
    <col min="7163" max="7163" width="6.875" style="7" customWidth="1"/>
    <col min="7164" max="7164" width="12.875" style="7" customWidth="1"/>
    <col min="7165" max="7165" width="11.5" style="7" customWidth="1"/>
    <col min="7166" max="7166" width="12.375" style="7" customWidth="1"/>
    <col min="7167" max="7167" width="2.5" style="7" customWidth="1"/>
    <col min="7168" max="7168" width="13.625" style="7" customWidth="1"/>
    <col min="7169" max="7169" width="9.875" style="7" customWidth="1"/>
    <col min="7170" max="7170" width="13.125" style="7" customWidth="1"/>
    <col min="7171" max="7171" width="1.375" style="7" customWidth="1"/>
    <col min="7172" max="7414" width="8.75" style="7"/>
    <col min="7415" max="7415" width="1.375" style="7" customWidth="1"/>
    <col min="7416" max="7416" width="3.25" style="7" customWidth="1"/>
    <col min="7417" max="7417" width="11.875" style="7" customWidth="1"/>
    <col min="7418" max="7418" width="8.5" style="7" customWidth="1"/>
    <col min="7419" max="7419" width="6.875" style="7" customWidth="1"/>
    <col min="7420" max="7420" width="12.875" style="7" customWidth="1"/>
    <col min="7421" max="7421" width="11.5" style="7" customWidth="1"/>
    <col min="7422" max="7422" width="12.375" style="7" customWidth="1"/>
    <col min="7423" max="7423" width="2.5" style="7" customWidth="1"/>
    <col min="7424" max="7424" width="13.625" style="7" customWidth="1"/>
    <col min="7425" max="7425" width="9.875" style="7" customWidth="1"/>
    <col min="7426" max="7426" width="13.125" style="7" customWidth="1"/>
    <col min="7427" max="7427" width="1.375" style="7" customWidth="1"/>
    <col min="7428" max="7670" width="8.75" style="7"/>
    <col min="7671" max="7671" width="1.375" style="7" customWidth="1"/>
    <col min="7672" max="7672" width="3.25" style="7" customWidth="1"/>
    <col min="7673" max="7673" width="11.875" style="7" customWidth="1"/>
    <col min="7674" max="7674" width="8.5" style="7" customWidth="1"/>
    <col min="7675" max="7675" width="6.875" style="7" customWidth="1"/>
    <col min="7676" max="7676" width="12.875" style="7" customWidth="1"/>
    <col min="7677" max="7677" width="11.5" style="7" customWidth="1"/>
    <col min="7678" max="7678" width="12.375" style="7" customWidth="1"/>
    <col min="7679" max="7679" width="2.5" style="7" customWidth="1"/>
    <col min="7680" max="7680" width="13.625" style="7" customWidth="1"/>
    <col min="7681" max="7681" width="9.875" style="7" customWidth="1"/>
    <col min="7682" max="7682" width="13.125" style="7" customWidth="1"/>
    <col min="7683" max="7683" width="1.375" style="7" customWidth="1"/>
    <col min="7684" max="7926" width="8.75" style="7"/>
    <col min="7927" max="7927" width="1.375" style="7" customWidth="1"/>
    <col min="7928" max="7928" width="3.25" style="7" customWidth="1"/>
    <col min="7929" max="7929" width="11.875" style="7" customWidth="1"/>
    <col min="7930" max="7930" width="8.5" style="7" customWidth="1"/>
    <col min="7931" max="7931" width="6.875" style="7" customWidth="1"/>
    <col min="7932" max="7932" width="12.875" style="7" customWidth="1"/>
    <col min="7933" max="7933" width="11.5" style="7" customWidth="1"/>
    <col min="7934" max="7934" width="12.375" style="7" customWidth="1"/>
    <col min="7935" max="7935" width="2.5" style="7" customWidth="1"/>
    <col min="7936" max="7936" width="13.625" style="7" customWidth="1"/>
    <col min="7937" max="7937" width="9.875" style="7" customWidth="1"/>
    <col min="7938" max="7938" width="13.125" style="7" customWidth="1"/>
    <col min="7939" max="7939" width="1.375" style="7" customWidth="1"/>
    <col min="7940" max="8182" width="8.75" style="7"/>
    <col min="8183" max="8183" width="1.375" style="7" customWidth="1"/>
    <col min="8184" max="8184" width="3.25" style="7" customWidth="1"/>
    <col min="8185" max="8185" width="11.875" style="7" customWidth="1"/>
    <col min="8186" max="8186" width="8.5" style="7" customWidth="1"/>
    <col min="8187" max="8187" width="6.875" style="7" customWidth="1"/>
    <col min="8188" max="8188" width="12.875" style="7" customWidth="1"/>
    <col min="8189" max="8189" width="11.5" style="7" customWidth="1"/>
    <col min="8190" max="8190" width="12.375" style="7" customWidth="1"/>
    <col min="8191" max="8191" width="2.5" style="7" customWidth="1"/>
    <col min="8192" max="8192" width="13.625" style="7" customWidth="1"/>
    <col min="8193" max="8193" width="9.875" style="7" customWidth="1"/>
    <col min="8194" max="8194" width="13.125" style="7" customWidth="1"/>
    <col min="8195" max="8195" width="1.375" style="7" customWidth="1"/>
    <col min="8196" max="8438" width="8.75" style="7"/>
    <col min="8439" max="8439" width="1.375" style="7" customWidth="1"/>
    <col min="8440" max="8440" width="3.25" style="7" customWidth="1"/>
    <col min="8441" max="8441" width="11.875" style="7" customWidth="1"/>
    <col min="8442" max="8442" width="8.5" style="7" customWidth="1"/>
    <col min="8443" max="8443" width="6.875" style="7" customWidth="1"/>
    <col min="8444" max="8444" width="12.875" style="7" customWidth="1"/>
    <col min="8445" max="8445" width="11.5" style="7" customWidth="1"/>
    <col min="8446" max="8446" width="12.375" style="7" customWidth="1"/>
    <col min="8447" max="8447" width="2.5" style="7" customWidth="1"/>
    <col min="8448" max="8448" width="13.625" style="7" customWidth="1"/>
    <col min="8449" max="8449" width="9.875" style="7" customWidth="1"/>
    <col min="8450" max="8450" width="13.125" style="7" customWidth="1"/>
    <col min="8451" max="8451" width="1.375" style="7" customWidth="1"/>
    <col min="8452" max="8694" width="8.75" style="7"/>
    <col min="8695" max="8695" width="1.375" style="7" customWidth="1"/>
    <col min="8696" max="8696" width="3.25" style="7" customWidth="1"/>
    <col min="8697" max="8697" width="11.875" style="7" customWidth="1"/>
    <col min="8698" max="8698" width="8.5" style="7" customWidth="1"/>
    <col min="8699" max="8699" width="6.875" style="7" customWidth="1"/>
    <col min="8700" max="8700" width="12.875" style="7" customWidth="1"/>
    <col min="8701" max="8701" width="11.5" style="7" customWidth="1"/>
    <col min="8702" max="8702" width="12.375" style="7" customWidth="1"/>
    <col min="8703" max="8703" width="2.5" style="7" customWidth="1"/>
    <col min="8704" max="8704" width="13.625" style="7" customWidth="1"/>
    <col min="8705" max="8705" width="9.875" style="7" customWidth="1"/>
    <col min="8706" max="8706" width="13.125" style="7" customWidth="1"/>
    <col min="8707" max="8707" width="1.375" style="7" customWidth="1"/>
    <col min="8708" max="8950" width="8.75" style="7"/>
    <col min="8951" max="8951" width="1.375" style="7" customWidth="1"/>
    <col min="8952" max="8952" width="3.25" style="7" customWidth="1"/>
    <col min="8953" max="8953" width="11.875" style="7" customWidth="1"/>
    <col min="8954" max="8954" width="8.5" style="7" customWidth="1"/>
    <col min="8955" max="8955" width="6.875" style="7" customWidth="1"/>
    <col min="8956" max="8956" width="12.875" style="7" customWidth="1"/>
    <col min="8957" max="8957" width="11.5" style="7" customWidth="1"/>
    <col min="8958" max="8958" width="12.375" style="7" customWidth="1"/>
    <col min="8959" max="8959" width="2.5" style="7" customWidth="1"/>
    <col min="8960" max="8960" width="13.625" style="7" customWidth="1"/>
    <col min="8961" max="8961" width="9.875" style="7" customWidth="1"/>
    <col min="8962" max="8962" width="13.125" style="7" customWidth="1"/>
    <col min="8963" max="8963" width="1.375" style="7" customWidth="1"/>
    <col min="8964" max="9206" width="8.75" style="7"/>
    <col min="9207" max="9207" width="1.375" style="7" customWidth="1"/>
    <col min="9208" max="9208" width="3.25" style="7" customWidth="1"/>
    <col min="9209" max="9209" width="11.875" style="7" customWidth="1"/>
    <col min="9210" max="9210" width="8.5" style="7" customWidth="1"/>
    <col min="9211" max="9211" width="6.875" style="7" customWidth="1"/>
    <col min="9212" max="9212" width="12.875" style="7" customWidth="1"/>
    <col min="9213" max="9213" width="11.5" style="7" customWidth="1"/>
    <col min="9214" max="9214" width="12.375" style="7" customWidth="1"/>
    <col min="9215" max="9215" width="2.5" style="7" customWidth="1"/>
    <col min="9216" max="9216" width="13.625" style="7" customWidth="1"/>
    <col min="9217" max="9217" width="9.875" style="7" customWidth="1"/>
    <col min="9218" max="9218" width="13.125" style="7" customWidth="1"/>
    <col min="9219" max="9219" width="1.375" style="7" customWidth="1"/>
    <col min="9220" max="9462" width="8.75" style="7"/>
    <col min="9463" max="9463" width="1.375" style="7" customWidth="1"/>
    <col min="9464" max="9464" width="3.25" style="7" customWidth="1"/>
    <col min="9465" max="9465" width="11.875" style="7" customWidth="1"/>
    <col min="9466" max="9466" width="8.5" style="7" customWidth="1"/>
    <col min="9467" max="9467" width="6.875" style="7" customWidth="1"/>
    <col min="9468" max="9468" width="12.875" style="7" customWidth="1"/>
    <col min="9469" max="9469" width="11.5" style="7" customWidth="1"/>
    <col min="9470" max="9470" width="12.375" style="7" customWidth="1"/>
    <col min="9471" max="9471" width="2.5" style="7" customWidth="1"/>
    <col min="9472" max="9472" width="13.625" style="7" customWidth="1"/>
    <col min="9473" max="9473" width="9.875" style="7" customWidth="1"/>
    <col min="9474" max="9474" width="13.125" style="7" customWidth="1"/>
    <col min="9475" max="9475" width="1.375" style="7" customWidth="1"/>
    <col min="9476" max="9718" width="8.75" style="7"/>
    <col min="9719" max="9719" width="1.375" style="7" customWidth="1"/>
    <col min="9720" max="9720" width="3.25" style="7" customWidth="1"/>
    <col min="9721" max="9721" width="11.875" style="7" customWidth="1"/>
    <col min="9722" max="9722" width="8.5" style="7" customWidth="1"/>
    <col min="9723" max="9723" width="6.875" style="7" customWidth="1"/>
    <col min="9724" max="9724" width="12.875" style="7" customWidth="1"/>
    <col min="9725" max="9725" width="11.5" style="7" customWidth="1"/>
    <col min="9726" max="9726" width="12.375" style="7" customWidth="1"/>
    <col min="9727" max="9727" width="2.5" style="7" customWidth="1"/>
    <col min="9728" max="9728" width="13.625" style="7" customWidth="1"/>
    <col min="9729" max="9729" width="9.875" style="7" customWidth="1"/>
    <col min="9730" max="9730" width="13.125" style="7" customWidth="1"/>
    <col min="9731" max="9731" width="1.375" style="7" customWidth="1"/>
    <col min="9732" max="9974" width="8.75" style="7"/>
    <col min="9975" max="9975" width="1.375" style="7" customWidth="1"/>
    <col min="9976" max="9976" width="3.25" style="7" customWidth="1"/>
    <col min="9977" max="9977" width="11.875" style="7" customWidth="1"/>
    <col min="9978" max="9978" width="8.5" style="7" customWidth="1"/>
    <col min="9979" max="9979" width="6.875" style="7" customWidth="1"/>
    <col min="9980" max="9980" width="12.875" style="7" customWidth="1"/>
    <col min="9981" max="9981" width="11.5" style="7" customWidth="1"/>
    <col min="9982" max="9982" width="12.375" style="7" customWidth="1"/>
    <col min="9983" max="9983" width="2.5" style="7" customWidth="1"/>
    <col min="9984" max="9984" width="13.625" style="7" customWidth="1"/>
    <col min="9985" max="9985" width="9.875" style="7" customWidth="1"/>
    <col min="9986" max="9986" width="13.125" style="7" customWidth="1"/>
    <col min="9987" max="9987" width="1.375" style="7" customWidth="1"/>
    <col min="9988" max="10230" width="8.75" style="7"/>
    <col min="10231" max="10231" width="1.375" style="7" customWidth="1"/>
    <col min="10232" max="10232" width="3.25" style="7" customWidth="1"/>
    <col min="10233" max="10233" width="11.875" style="7" customWidth="1"/>
    <col min="10234" max="10234" width="8.5" style="7" customWidth="1"/>
    <col min="10235" max="10235" width="6.875" style="7" customWidth="1"/>
    <col min="10236" max="10236" width="12.875" style="7" customWidth="1"/>
    <col min="10237" max="10237" width="11.5" style="7" customWidth="1"/>
    <col min="10238" max="10238" width="12.375" style="7" customWidth="1"/>
    <col min="10239" max="10239" width="2.5" style="7" customWidth="1"/>
    <col min="10240" max="10240" width="13.625" style="7" customWidth="1"/>
    <col min="10241" max="10241" width="9.875" style="7" customWidth="1"/>
    <col min="10242" max="10242" width="13.125" style="7" customWidth="1"/>
    <col min="10243" max="10243" width="1.375" style="7" customWidth="1"/>
    <col min="10244" max="10486" width="8.75" style="7"/>
    <col min="10487" max="10487" width="1.375" style="7" customWidth="1"/>
    <col min="10488" max="10488" width="3.25" style="7" customWidth="1"/>
    <col min="10489" max="10489" width="11.875" style="7" customWidth="1"/>
    <col min="10490" max="10490" width="8.5" style="7" customWidth="1"/>
    <col min="10491" max="10491" width="6.875" style="7" customWidth="1"/>
    <col min="10492" max="10492" width="12.875" style="7" customWidth="1"/>
    <col min="10493" max="10493" width="11.5" style="7" customWidth="1"/>
    <col min="10494" max="10494" width="12.375" style="7" customWidth="1"/>
    <col min="10495" max="10495" width="2.5" style="7" customWidth="1"/>
    <col min="10496" max="10496" width="13.625" style="7" customWidth="1"/>
    <col min="10497" max="10497" width="9.875" style="7" customWidth="1"/>
    <col min="10498" max="10498" width="13.125" style="7" customWidth="1"/>
    <col min="10499" max="10499" width="1.375" style="7" customWidth="1"/>
    <col min="10500" max="10742" width="8.75" style="7"/>
    <col min="10743" max="10743" width="1.375" style="7" customWidth="1"/>
    <col min="10744" max="10744" width="3.25" style="7" customWidth="1"/>
    <col min="10745" max="10745" width="11.875" style="7" customWidth="1"/>
    <col min="10746" max="10746" width="8.5" style="7" customWidth="1"/>
    <col min="10747" max="10747" width="6.875" style="7" customWidth="1"/>
    <col min="10748" max="10748" width="12.875" style="7" customWidth="1"/>
    <col min="10749" max="10749" width="11.5" style="7" customWidth="1"/>
    <col min="10750" max="10750" width="12.375" style="7" customWidth="1"/>
    <col min="10751" max="10751" width="2.5" style="7" customWidth="1"/>
    <col min="10752" max="10752" width="13.625" style="7" customWidth="1"/>
    <col min="10753" max="10753" width="9.875" style="7" customWidth="1"/>
    <col min="10754" max="10754" width="13.125" style="7" customWidth="1"/>
    <col min="10755" max="10755" width="1.375" style="7" customWidth="1"/>
    <col min="10756" max="10998" width="8.75" style="7"/>
    <col min="10999" max="10999" width="1.375" style="7" customWidth="1"/>
    <col min="11000" max="11000" width="3.25" style="7" customWidth="1"/>
    <col min="11001" max="11001" width="11.875" style="7" customWidth="1"/>
    <col min="11002" max="11002" width="8.5" style="7" customWidth="1"/>
    <col min="11003" max="11003" width="6.875" style="7" customWidth="1"/>
    <col min="11004" max="11004" width="12.875" style="7" customWidth="1"/>
    <col min="11005" max="11005" width="11.5" style="7" customWidth="1"/>
    <col min="11006" max="11006" width="12.375" style="7" customWidth="1"/>
    <col min="11007" max="11007" width="2.5" style="7" customWidth="1"/>
    <col min="11008" max="11008" width="13.625" style="7" customWidth="1"/>
    <col min="11009" max="11009" width="9.875" style="7" customWidth="1"/>
    <col min="11010" max="11010" width="13.125" style="7" customWidth="1"/>
    <col min="11011" max="11011" width="1.375" style="7" customWidth="1"/>
    <col min="11012" max="11254" width="8.75" style="7"/>
    <col min="11255" max="11255" width="1.375" style="7" customWidth="1"/>
    <col min="11256" max="11256" width="3.25" style="7" customWidth="1"/>
    <col min="11257" max="11257" width="11.875" style="7" customWidth="1"/>
    <col min="11258" max="11258" width="8.5" style="7" customWidth="1"/>
    <col min="11259" max="11259" width="6.875" style="7" customWidth="1"/>
    <col min="11260" max="11260" width="12.875" style="7" customWidth="1"/>
    <col min="11261" max="11261" width="11.5" style="7" customWidth="1"/>
    <col min="11262" max="11262" width="12.375" style="7" customWidth="1"/>
    <col min="11263" max="11263" width="2.5" style="7" customWidth="1"/>
    <col min="11264" max="11264" width="13.625" style="7" customWidth="1"/>
    <col min="11265" max="11265" width="9.875" style="7" customWidth="1"/>
    <col min="11266" max="11266" width="13.125" style="7" customWidth="1"/>
    <col min="11267" max="11267" width="1.375" style="7" customWidth="1"/>
    <col min="11268" max="11510" width="8.75" style="7"/>
    <col min="11511" max="11511" width="1.375" style="7" customWidth="1"/>
    <col min="11512" max="11512" width="3.25" style="7" customWidth="1"/>
    <col min="11513" max="11513" width="11.875" style="7" customWidth="1"/>
    <col min="11514" max="11514" width="8.5" style="7" customWidth="1"/>
    <col min="11515" max="11515" width="6.875" style="7" customWidth="1"/>
    <col min="11516" max="11516" width="12.875" style="7" customWidth="1"/>
    <col min="11517" max="11517" width="11.5" style="7" customWidth="1"/>
    <col min="11518" max="11518" width="12.375" style="7" customWidth="1"/>
    <col min="11519" max="11519" width="2.5" style="7" customWidth="1"/>
    <col min="11520" max="11520" width="13.625" style="7" customWidth="1"/>
    <col min="11521" max="11521" width="9.875" style="7" customWidth="1"/>
    <col min="11522" max="11522" width="13.125" style="7" customWidth="1"/>
    <col min="11523" max="11523" width="1.375" style="7" customWidth="1"/>
    <col min="11524" max="11766" width="8.75" style="7"/>
    <col min="11767" max="11767" width="1.375" style="7" customWidth="1"/>
    <col min="11768" max="11768" width="3.25" style="7" customWidth="1"/>
    <col min="11769" max="11769" width="11.875" style="7" customWidth="1"/>
    <col min="11770" max="11770" width="8.5" style="7" customWidth="1"/>
    <col min="11771" max="11771" width="6.875" style="7" customWidth="1"/>
    <col min="11772" max="11772" width="12.875" style="7" customWidth="1"/>
    <col min="11773" max="11773" width="11.5" style="7" customWidth="1"/>
    <col min="11774" max="11774" width="12.375" style="7" customWidth="1"/>
    <col min="11775" max="11775" width="2.5" style="7" customWidth="1"/>
    <col min="11776" max="11776" width="13.625" style="7" customWidth="1"/>
    <col min="11777" max="11777" width="9.875" style="7" customWidth="1"/>
    <col min="11778" max="11778" width="13.125" style="7" customWidth="1"/>
    <col min="11779" max="11779" width="1.375" style="7" customWidth="1"/>
    <col min="11780" max="12022" width="8.75" style="7"/>
    <col min="12023" max="12023" width="1.375" style="7" customWidth="1"/>
    <col min="12024" max="12024" width="3.25" style="7" customWidth="1"/>
    <col min="12025" max="12025" width="11.875" style="7" customWidth="1"/>
    <col min="12026" max="12026" width="8.5" style="7" customWidth="1"/>
    <col min="12027" max="12027" width="6.875" style="7" customWidth="1"/>
    <col min="12028" max="12028" width="12.875" style="7" customWidth="1"/>
    <col min="12029" max="12029" width="11.5" style="7" customWidth="1"/>
    <col min="12030" max="12030" width="12.375" style="7" customWidth="1"/>
    <col min="12031" max="12031" width="2.5" style="7" customWidth="1"/>
    <col min="12032" max="12032" width="13.625" style="7" customWidth="1"/>
    <col min="12033" max="12033" width="9.875" style="7" customWidth="1"/>
    <col min="12034" max="12034" width="13.125" style="7" customWidth="1"/>
    <col min="12035" max="12035" width="1.375" style="7" customWidth="1"/>
    <col min="12036" max="12278" width="8.75" style="7"/>
    <col min="12279" max="12279" width="1.375" style="7" customWidth="1"/>
    <col min="12280" max="12280" width="3.25" style="7" customWidth="1"/>
    <col min="12281" max="12281" width="11.875" style="7" customWidth="1"/>
    <col min="12282" max="12282" width="8.5" style="7" customWidth="1"/>
    <col min="12283" max="12283" width="6.875" style="7" customWidth="1"/>
    <col min="12284" max="12284" width="12.875" style="7" customWidth="1"/>
    <col min="12285" max="12285" width="11.5" style="7" customWidth="1"/>
    <col min="12286" max="12286" width="12.375" style="7" customWidth="1"/>
    <col min="12287" max="12287" width="2.5" style="7" customWidth="1"/>
    <col min="12288" max="12288" width="13.625" style="7" customWidth="1"/>
    <col min="12289" max="12289" width="9.875" style="7" customWidth="1"/>
    <col min="12290" max="12290" width="13.125" style="7" customWidth="1"/>
    <col min="12291" max="12291" width="1.375" style="7" customWidth="1"/>
    <col min="12292" max="12534" width="8.75" style="7"/>
    <col min="12535" max="12535" width="1.375" style="7" customWidth="1"/>
    <col min="12536" max="12536" width="3.25" style="7" customWidth="1"/>
    <col min="12537" max="12537" width="11.875" style="7" customWidth="1"/>
    <col min="12538" max="12538" width="8.5" style="7" customWidth="1"/>
    <col min="12539" max="12539" width="6.875" style="7" customWidth="1"/>
    <col min="12540" max="12540" width="12.875" style="7" customWidth="1"/>
    <col min="12541" max="12541" width="11.5" style="7" customWidth="1"/>
    <col min="12542" max="12542" width="12.375" style="7" customWidth="1"/>
    <col min="12543" max="12543" width="2.5" style="7" customWidth="1"/>
    <col min="12544" max="12544" width="13.625" style="7" customWidth="1"/>
    <col min="12545" max="12545" width="9.875" style="7" customWidth="1"/>
    <col min="12546" max="12546" width="13.125" style="7" customWidth="1"/>
    <col min="12547" max="12547" width="1.375" style="7" customWidth="1"/>
    <col min="12548" max="12790" width="8.75" style="7"/>
    <col min="12791" max="12791" width="1.375" style="7" customWidth="1"/>
    <col min="12792" max="12792" width="3.25" style="7" customWidth="1"/>
    <col min="12793" max="12793" width="11.875" style="7" customWidth="1"/>
    <col min="12794" max="12794" width="8.5" style="7" customWidth="1"/>
    <col min="12795" max="12795" width="6.875" style="7" customWidth="1"/>
    <col min="12796" max="12796" width="12.875" style="7" customWidth="1"/>
    <col min="12797" max="12797" width="11.5" style="7" customWidth="1"/>
    <col min="12798" max="12798" width="12.375" style="7" customWidth="1"/>
    <col min="12799" max="12799" width="2.5" style="7" customWidth="1"/>
    <col min="12800" max="12800" width="13.625" style="7" customWidth="1"/>
    <col min="12801" max="12801" width="9.875" style="7" customWidth="1"/>
    <col min="12802" max="12802" width="13.125" style="7" customWidth="1"/>
    <col min="12803" max="12803" width="1.375" style="7" customWidth="1"/>
    <col min="12804" max="13046" width="8.75" style="7"/>
    <col min="13047" max="13047" width="1.375" style="7" customWidth="1"/>
    <col min="13048" max="13048" width="3.25" style="7" customWidth="1"/>
    <col min="13049" max="13049" width="11.875" style="7" customWidth="1"/>
    <col min="13050" max="13050" width="8.5" style="7" customWidth="1"/>
    <col min="13051" max="13051" width="6.875" style="7" customWidth="1"/>
    <col min="13052" max="13052" width="12.875" style="7" customWidth="1"/>
    <col min="13053" max="13053" width="11.5" style="7" customWidth="1"/>
    <col min="13054" max="13054" width="12.375" style="7" customWidth="1"/>
    <col min="13055" max="13055" width="2.5" style="7" customWidth="1"/>
    <col min="13056" max="13056" width="13.625" style="7" customWidth="1"/>
    <col min="13057" max="13057" width="9.875" style="7" customWidth="1"/>
    <col min="13058" max="13058" width="13.125" style="7" customWidth="1"/>
    <col min="13059" max="13059" width="1.375" style="7" customWidth="1"/>
    <col min="13060" max="13302" width="8.75" style="7"/>
    <col min="13303" max="13303" width="1.375" style="7" customWidth="1"/>
    <col min="13304" max="13304" width="3.25" style="7" customWidth="1"/>
    <col min="13305" max="13305" width="11.875" style="7" customWidth="1"/>
    <col min="13306" max="13306" width="8.5" style="7" customWidth="1"/>
    <col min="13307" max="13307" width="6.875" style="7" customWidth="1"/>
    <col min="13308" max="13308" width="12.875" style="7" customWidth="1"/>
    <col min="13309" max="13309" width="11.5" style="7" customWidth="1"/>
    <col min="13310" max="13310" width="12.375" style="7" customWidth="1"/>
    <col min="13311" max="13311" width="2.5" style="7" customWidth="1"/>
    <col min="13312" max="13312" width="13.625" style="7" customWidth="1"/>
    <col min="13313" max="13313" width="9.875" style="7" customWidth="1"/>
    <col min="13314" max="13314" width="13.125" style="7" customWidth="1"/>
    <col min="13315" max="13315" width="1.375" style="7" customWidth="1"/>
    <col min="13316" max="13558" width="8.75" style="7"/>
    <col min="13559" max="13559" width="1.375" style="7" customWidth="1"/>
    <col min="13560" max="13560" width="3.25" style="7" customWidth="1"/>
    <col min="13561" max="13561" width="11.875" style="7" customWidth="1"/>
    <col min="13562" max="13562" width="8.5" style="7" customWidth="1"/>
    <col min="13563" max="13563" width="6.875" style="7" customWidth="1"/>
    <col min="13564" max="13564" width="12.875" style="7" customWidth="1"/>
    <col min="13565" max="13565" width="11.5" style="7" customWidth="1"/>
    <col min="13566" max="13566" width="12.375" style="7" customWidth="1"/>
    <col min="13567" max="13567" width="2.5" style="7" customWidth="1"/>
    <col min="13568" max="13568" width="13.625" style="7" customWidth="1"/>
    <col min="13569" max="13569" width="9.875" style="7" customWidth="1"/>
    <col min="13570" max="13570" width="13.125" style="7" customWidth="1"/>
    <col min="13571" max="13571" width="1.375" style="7" customWidth="1"/>
    <col min="13572" max="13814" width="8.75" style="7"/>
    <col min="13815" max="13815" width="1.375" style="7" customWidth="1"/>
    <col min="13816" max="13816" width="3.25" style="7" customWidth="1"/>
    <col min="13817" max="13817" width="11.875" style="7" customWidth="1"/>
    <col min="13818" max="13818" width="8.5" style="7" customWidth="1"/>
    <col min="13819" max="13819" width="6.875" style="7" customWidth="1"/>
    <col min="13820" max="13820" width="12.875" style="7" customWidth="1"/>
    <col min="13821" max="13821" width="11.5" style="7" customWidth="1"/>
    <col min="13822" max="13822" width="12.375" style="7" customWidth="1"/>
    <col min="13823" max="13823" width="2.5" style="7" customWidth="1"/>
    <col min="13824" max="13824" width="13.625" style="7" customWidth="1"/>
    <col min="13825" max="13825" width="9.875" style="7" customWidth="1"/>
    <col min="13826" max="13826" width="13.125" style="7" customWidth="1"/>
    <col min="13827" max="13827" width="1.375" style="7" customWidth="1"/>
    <col min="13828" max="14070" width="8.75" style="7"/>
    <col min="14071" max="14071" width="1.375" style="7" customWidth="1"/>
    <col min="14072" max="14072" width="3.25" style="7" customWidth="1"/>
    <col min="14073" max="14073" width="11.875" style="7" customWidth="1"/>
    <col min="14074" max="14074" width="8.5" style="7" customWidth="1"/>
    <col min="14075" max="14075" width="6.875" style="7" customWidth="1"/>
    <col min="14076" max="14076" width="12.875" style="7" customWidth="1"/>
    <col min="14077" max="14077" width="11.5" style="7" customWidth="1"/>
    <col min="14078" max="14078" width="12.375" style="7" customWidth="1"/>
    <col min="14079" max="14079" width="2.5" style="7" customWidth="1"/>
    <col min="14080" max="14080" width="13.625" style="7" customWidth="1"/>
    <col min="14081" max="14081" width="9.875" style="7" customWidth="1"/>
    <col min="14082" max="14082" width="13.125" style="7" customWidth="1"/>
    <col min="14083" max="14083" width="1.375" style="7" customWidth="1"/>
    <col min="14084" max="14326" width="8.75" style="7"/>
    <col min="14327" max="14327" width="1.375" style="7" customWidth="1"/>
    <col min="14328" max="14328" width="3.25" style="7" customWidth="1"/>
    <col min="14329" max="14329" width="11.875" style="7" customWidth="1"/>
    <col min="14330" max="14330" width="8.5" style="7" customWidth="1"/>
    <col min="14331" max="14331" width="6.875" style="7" customWidth="1"/>
    <col min="14332" max="14332" width="12.875" style="7" customWidth="1"/>
    <col min="14333" max="14333" width="11.5" style="7" customWidth="1"/>
    <col min="14334" max="14334" width="12.375" style="7" customWidth="1"/>
    <col min="14335" max="14335" width="2.5" style="7" customWidth="1"/>
    <col min="14336" max="14336" width="13.625" style="7" customWidth="1"/>
    <col min="14337" max="14337" width="9.875" style="7" customWidth="1"/>
    <col min="14338" max="14338" width="13.125" style="7" customWidth="1"/>
    <col min="14339" max="14339" width="1.375" style="7" customWidth="1"/>
    <col min="14340" max="14582" width="8.75" style="7"/>
    <col min="14583" max="14583" width="1.375" style="7" customWidth="1"/>
    <col min="14584" max="14584" width="3.25" style="7" customWidth="1"/>
    <col min="14585" max="14585" width="11.875" style="7" customWidth="1"/>
    <col min="14586" max="14586" width="8.5" style="7" customWidth="1"/>
    <col min="14587" max="14587" width="6.875" style="7" customWidth="1"/>
    <col min="14588" max="14588" width="12.875" style="7" customWidth="1"/>
    <col min="14589" max="14589" width="11.5" style="7" customWidth="1"/>
    <col min="14590" max="14590" width="12.375" style="7" customWidth="1"/>
    <col min="14591" max="14591" width="2.5" style="7" customWidth="1"/>
    <col min="14592" max="14592" width="13.625" style="7" customWidth="1"/>
    <col min="14593" max="14593" width="9.875" style="7" customWidth="1"/>
    <col min="14594" max="14594" width="13.125" style="7" customWidth="1"/>
    <col min="14595" max="14595" width="1.375" style="7" customWidth="1"/>
    <col min="14596" max="14838" width="8.75" style="7"/>
    <col min="14839" max="14839" width="1.375" style="7" customWidth="1"/>
    <col min="14840" max="14840" width="3.25" style="7" customWidth="1"/>
    <col min="14841" max="14841" width="11.875" style="7" customWidth="1"/>
    <col min="14842" max="14842" width="8.5" style="7" customWidth="1"/>
    <col min="14843" max="14843" width="6.875" style="7" customWidth="1"/>
    <col min="14844" max="14844" width="12.875" style="7" customWidth="1"/>
    <col min="14845" max="14845" width="11.5" style="7" customWidth="1"/>
    <col min="14846" max="14846" width="12.375" style="7" customWidth="1"/>
    <col min="14847" max="14847" width="2.5" style="7" customWidth="1"/>
    <col min="14848" max="14848" width="13.625" style="7" customWidth="1"/>
    <col min="14849" max="14849" width="9.875" style="7" customWidth="1"/>
    <col min="14850" max="14850" width="13.125" style="7" customWidth="1"/>
    <col min="14851" max="14851" width="1.375" style="7" customWidth="1"/>
    <col min="14852" max="15094" width="8.75" style="7"/>
    <col min="15095" max="15095" width="1.375" style="7" customWidth="1"/>
    <col min="15096" max="15096" width="3.25" style="7" customWidth="1"/>
    <col min="15097" max="15097" width="11.875" style="7" customWidth="1"/>
    <col min="15098" max="15098" width="8.5" style="7" customWidth="1"/>
    <col min="15099" max="15099" width="6.875" style="7" customWidth="1"/>
    <col min="15100" max="15100" width="12.875" style="7" customWidth="1"/>
    <col min="15101" max="15101" width="11.5" style="7" customWidth="1"/>
    <col min="15102" max="15102" width="12.375" style="7" customWidth="1"/>
    <col min="15103" max="15103" width="2.5" style="7" customWidth="1"/>
    <col min="15104" max="15104" width="13.625" style="7" customWidth="1"/>
    <col min="15105" max="15105" width="9.875" style="7" customWidth="1"/>
    <col min="15106" max="15106" width="13.125" style="7" customWidth="1"/>
    <col min="15107" max="15107" width="1.375" style="7" customWidth="1"/>
    <col min="15108" max="15350" width="8.75" style="7"/>
    <col min="15351" max="15351" width="1.375" style="7" customWidth="1"/>
    <col min="15352" max="15352" width="3.25" style="7" customWidth="1"/>
    <col min="15353" max="15353" width="11.875" style="7" customWidth="1"/>
    <col min="15354" max="15354" width="8.5" style="7" customWidth="1"/>
    <col min="15355" max="15355" width="6.875" style="7" customWidth="1"/>
    <col min="15356" max="15356" width="12.875" style="7" customWidth="1"/>
    <col min="15357" max="15357" width="11.5" style="7" customWidth="1"/>
    <col min="15358" max="15358" width="12.375" style="7" customWidth="1"/>
    <col min="15359" max="15359" width="2.5" style="7" customWidth="1"/>
    <col min="15360" max="15360" width="13.625" style="7" customWidth="1"/>
    <col min="15361" max="15361" width="9.875" style="7" customWidth="1"/>
    <col min="15362" max="15362" width="13.125" style="7" customWidth="1"/>
    <col min="15363" max="15363" width="1.375" style="7" customWidth="1"/>
    <col min="15364" max="15606" width="8.75" style="7"/>
    <col min="15607" max="15607" width="1.375" style="7" customWidth="1"/>
    <col min="15608" max="15608" width="3.25" style="7" customWidth="1"/>
    <col min="15609" max="15609" width="11.875" style="7" customWidth="1"/>
    <col min="15610" max="15610" width="8.5" style="7" customWidth="1"/>
    <col min="15611" max="15611" width="6.875" style="7" customWidth="1"/>
    <col min="15612" max="15612" width="12.875" style="7" customWidth="1"/>
    <col min="15613" max="15613" width="11.5" style="7" customWidth="1"/>
    <col min="15614" max="15614" width="12.375" style="7" customWidth="1"/>
    <col min="15615" max="15615" width="2.5" style="7" customWidth="1"/>
    <col min="15616" max="15616" width="13.625" style="7" customWidth="1"/>
    <col min="15617" max="15617" width="9.875" style="7" customWidth="1"/>
    <col min="15618" max="15618" width="13.125" style="7" customWidth="1"/>
    <col min="15619" max="15619" width="1.375" style="7" customWidth="1"/>
    <col min="15620" max="15862" width="8.75" style="7"/>
    <col min="15863" max="15863" width="1.375" style="7" customWidth="1"/>
    <col min="15864" max="15864" width="3.25" style="7" customWidth="1"/>
    <col min="15865" max="15865" width="11.875" style="7" customWidth="1"/>
    <col min="15866" max="15866" width="8.5" style="7" customWidth="1"/>
    <col min="15867" max="15867" width="6.875" style="7" customWidth="1"/>
    <col min="15868" max="15868" width="12.875" style="7" customWidth="1"/>
    <col min="15869" max="15869" width="11.5" style="7" customWidth="1"/>
    <col min="15870" max="15870" width="12.375" style="7" customWidth="1"/>
    <col min="15871" max="15871" width="2.5" style="7" customWidth="1"/>
    <col min="15872" max="15872" width="13.625" style="7" customWidth="1"/>
    <col min="15873" max="15873" width="9.875" style="7" customWidth="1"/>
    <col min="15874" max="15874" width="13.125" style="7" customWidth="1"/>
    <col min="15875" max="15875" width="1.375" style="7" customWidth="1"/>
    <col min="15876" max="16118" width="8.75" style="7"/>
    <col min="16119" max="16119" width="1.375" style="7" customWidth="1"/>
    <col min="16120" max="16120" width="3.25" style="7" customWidth="1"/>
    <col min="16121" max="16121" width="11.875" style="7" customWidth="1"/>
    <col min="16122" max="16122" width="8.5" style="7" customWidth="1"/>
    <col min="16123" max="16123" width="6.875" style="7" customWidth="1"/>
    <col min="16124" max="16124" width="12.875" style="7" customWidth="1"/>
    <col min="16125" max="16125" width="11.5" style="7" customWidth="1"/>
    <col min="16126" max="16126" width="12.375" style="7" customWidth="1"/>
    <col min="16127" max="16127" width="2.5" style="7" customWidth="1"/>
    <col min="16128" max="16128" width="13.625" style="7" customWidth="1"/>
    <col min="16129" max="16129" width="9.875" style="7" customWidth="1"/>
    <col min="16130" max="16130" width="13.125" style="7" customWidth="1"/>
    <col min="16131" max="16131" width="1.375" style="7" customWidth="1"/>
    <col min="16132" max="16384" width="8.75" style="7"/>
  </cols>
  <sheetData>
    <row r="1" spans="2:13" ht="17.25">
      <c r="C1" s="300" t="s">
        <v>469</v>
      </c>
      <c r="D1" s="300"/>
      <c r="E1" s="300"/>
      <c r="F1" s="300"/>
      <c r="L1" s="424"/>
      <c r="M1" s="424" t="s">
        <v>473</v>
      </c>
    </row>
    <row r="2" spans="2:13" ht="16.899999999999999" customHeight="1">
      <c r="B2" s="8"/>
      <c r="D2" s="9"/>
      <c r="E2" s="10"/>
      <c r="F2" s="10"/>
    </row>
    <row r="3" spans="2:13" ht="16.899999999999999" customHeight="1">
      <c r="B3" s="11"/>
      <c r="C3" s="12" t="s">
        <v>54</v>
      </c>
      <c r="D3" s="625" t="s">
        <v>55</v>
      </c>
      <c r="E3" s="626"/>
      <c r="F3" s="586"/>
      <c r="H3" s="11"/>
      <c r="I3" s="504" t="s">
        <v>54</v>
      </c>
      <c r="J3" s="625" t="s">
        <v>55</v>
      </c>
      <c r="K3" s="626"/>
      <c r="L3" s="586"/>
      <c r="M3" s="513" t="s">
        <v>476</v>
      </c>
    </row>
    <row r="4" spans="2:13" ht="16.899999999999999" customHeight="1">
      <c r="B4" s="24">
        <v>1</v>
      </c>
      <c r="C4" s="243" t="s">
        <v>56</v>
      </c>
      <c r="D4" s="344" t="s">
        <v>470</v>
      </c>
      <c r="E4" s="25"/>
      <c r="F4" s="262" t="s">
        <v>238</v>
      </c>
      <c r="H4" s="14">
        <v>16</v>
      </c>
      <c r="I4" s="412" t="s">
        <v>240</v>
      </c>
      <c r="K4" s="17"/>
      <c r="L4" s="506" t="s">
        <v>128</v>
      </c>
      <c r="M4" s="514" t="s">
        <v>477</v>
      </c>
    </row>
    <row r="5" spans="2:13" ht="16.899999999999999" customHeight="1">
      <c r="B5" s="23">
        <v>2</v>
      </c>
      <c r="C5" s="404" t="s">
        <v>63</v>
      </c>
      <c r="D5" s="25" t="s">
        <v>471</v>
      </c>
      <c r="E5" s="25"/>
      <c r="F5" s="262" t="s">
        <v>173</v>
      </c>
      <c r="H5" s="14">
        <v>17</v>
      </c>
      <c r="I5" s="414" t="s">
        <v>452</v>
      </c>
      <c r="J5" s="18"/>
      <c r="K5" s="15"/>
      <c r="L5" s="506" t="s">
        <v>129</v>
      </c>
      <c r="M5" s="514" t="s">
        <v>481</v>
      </c>
    </row>
    <row r="6" spans="2:13" ht="16.899999999999999" customHeight="1">
      <c r="B6" s="23">
        <v>3</v>
      </c>
      <c r="C6" s="404" t="s">
        <v>57</v>
      </c>
      <c r="D6" s="25" t="s">
        <v>58</v>
      </c>
      <c r="E6" s="25"/>
      <c r="F6" s="262" t="s">
        <v>173</v>
      </c>
      <c r="H6" s="13">
        <v>18</v>
      </c>
      <c r="I6" s="413" t="s">
        <v>248</v>
      </c>
      <c r="J6" s="18"/>
      <c r="K6" s="15"/>
      <c r="L6" s="507" t="s">
        <v>130</v>
      </c>
      <c r="M6" s="514" t="s">
        <v>485</v>
      </c>
    </row>
    <row r="7" spans="2:13" ht="16.899999999999999" customHeight="1">
      <c r="B7" s="24">
        <v>4</v>
      </c>
      <c r="C7" s="404" t="s">
        <v>59</v>
      </c>
      <c r="D7" s="25" t="s">
        <v>60</v>
      </c>
      <c r="E7" s="25"/>
      <c r="F7" s="262"/>
      <c r="H7" s="14">
        <v>19</v>
      </c>
      <c r="I7" s="414" t="s">
        <v>252</v>
      </c>
      <c r="J7" s="19" t="s">
        <v>74</v>
      </c>
      <c r="K7" s="15"/>
      <c r="L7" s="506" t="s">
        <v>131</v>
      </c>
      <c r="M7" s="514" t="s">
        <v>489</v>
      </c>
    </row>
    <row r="8" spans="2:13" ht="16.899999999999999" customHeight="1">
      <c r="B8" s="23">
        <v>5</v>
      </c>
      <c r="C8" s="405" t="s">
        <v>61</v>
      </c>
      <c r="D8" s="344" t="s">
        <v>62</v>
      </c>
      <c r="E8" s="25"/>
      <c r="F8" s="262"/>
      <c r="H8" s="14">
        <v>20</v>
      </c>
      <c r="I8" s="416" t="s">
        <v>256</v>
      </c>
      <c r="J8" s="18"/>
      <c r="K8" s="15"/>
      <c r="L8" s="507" t="s">
        <v>132</v>
      </c>
      <c r="M8" s="514" t="s">
        <v>493</v>
      </c>
    </row>
    <row r="9" spans="2:13" ht="16.899999999999999" customHeight="1">
      <c r="B9" s="23">
        <v>6</v>
      </c>
      <c r="C9" s="404" t="s">
        <v>182</v>
      </c>
      <c r="D9" s="25" t="s">
        <v>65</v>
      </c>
      <c r="E9" s="25"/>
      <c r="F9" s="262" t="s">
        <v>66</v>
      </c>
      <c r="H9" s="14">
        <v>21</v>
      </c>
      <c r="I9" s="416" t="s">
        <v>257</v>
      </c>
      <c r="J9" s="18"/>
      <c r="K9" s="15"/>
      <c r="L9" s="506" t="s">
        <v>133</v>
      </c>
      <c r="M9" s="514" t="s">
        <v>495</v>
      </c>
    </row>
    <row r="10" spans="2:13" ht="16.899999999999999" customHeight="1">
      <c r="B10" s="23">
        <v>7</v>
      </c>
      <c r="C10" s="404" t="s">
        <v>452</v>
      </c>
      <c r="D10" s="25" t="s">
        <v>65</v>
      </c>
      <c r="E10" s="344"/>
      <c r="F10" s="232" t="s">
        <v>453</v>
      </c>
      <c r="H10" s="14">
        <v>22</v>
      </c>
      <c r="I10" s="417" t="s">
        <v>258</v>
      </c>
      <c r="J10" s="18"/>
      <c r="K10" s="15"/>
      <c r="L10" s="506" t="s">
        <v>168</v>
      </c>
      <c r="M10" s="514" t="s">
        <v>497</v>
      </c>
    </row>
    <row r="11" spans="2:13" ht="16.899999999999999" customHeight="1">
      <c r="B11" s="23">
        <v>8</v>
      </c>
      <c r="C11" s="404" t="s">
        <v>67</v>
      </c>
      <c r="D11" s="25" t="s">
        <v>64</v>
      </c>
      <c r="E11" s="25"/>
      <c r="F11" s="505" t="s">
        <v>68</v>
      </c>
      <c r="H11" s="154">
        <v>23</v>
      </c>
      <c r="I11" s="414" t="s">
        <v>259</v>
      </c>
      <c r="J11" s="18"/>
      <c r="K11" s="15"/>
      <c r="L11" s="507" t="s">
        <v>75</v>
      </c>
      <c r="M11" s="514" t="s">
        <v>292</v>
      </c>
    </row>
    <row r="12" spans="2:13" ht="16.899999999999999" customHeight="1">
      <c r="B12" s="155">
        <v>9</v>
      </c>
      <c r="C12" s="406" t="s">
        <v>165</v>
      </c>
      <c r="D12" s="25" t="s">
        <v>65</v>
      </c>
      <c r="E12" s="130"/>
      <c r="F12" s="262" t="s">
        <v>69</v>
      </c>
      <c r="H12" s="154">
        <v>24</v>
      </c>
      <c r="I12" s="407" t="s">
        <v>183</v>
      </c>
      <c r="J12" s="20"/>
      <c r="K12" s="21"/>
      <c r="L12" s="506" t="s">
        <v>169</v>
      </c>
      <c r="M12" s="514" t="s">
        <v>503</v>
      </c>
    </row>
    <row r="13" spans="2:13" ht="16.899999999999999" customHeight="1">
      <c r="B13" s="24">
        <v>10</v>
      </c>
      <c r="C13" s="243" t="s">
        <v>241</v>
      </c>
      <c r="D13" s="25" t="s">
        <v>65</v>
      </c>
      <c r="F13" s="262" t="s">
        <v>166</v>
      </c>
      <c r="H13" s="154">
        <v>25</v>
      </c>
      <c r="I13" s="413" t="s">
        <v>244</v>
      </c>
      <c r="K13" s="17"/>
      <c r="L13" s="508" t="s">
        <v>128</v>
      </c>
      <c r="M13" s="514" t="s">
        <v>478</v>
      </c>
    </row>
    <row r="14" spans="2:13" ht="16.899999999999999" customHeight="1">
      <c r="B14" s="23">
        <v>11</v>
      </c>
      <c r="C14" s="405" t="s">
        <v>70</v>
      </c>
      <c r="D14" s="344" t="s">
        <v>71</v>
      </c>
      <c r="E14" s="25"/>
      <c r="F14" s="262"/>
      <c r="H14" s="14">
        <v>26</v>
      </c>
      <c r="I14" s="413" t="s">
        <v>474</v>
      </c>
      <c r="J14" s="408"/>
      <c r="K14" s="15"/>
      <c r="L14" s="509"/>
      <c r="M14" s="514" t="s">
        <v>479</v>
      </c>
    </row>
    <row r="15" spans="2:13" ht="16.899999999999999" customHeight="1">
      <c r="B15" s="23">
        <v>12</v>
      </c>
      <c r="C15" s="405" t="s">
        <v>72</v>
      </c>
      <c r="D15" s="263" t="s">
        <v>73</v>
      </c>
      <c r="E15" s="25"/>
      <c r="F15" s="262"/>
      <c r="H15" s="154">
        <v>27</v>
      </c>
      <c r="I15" s="413" t="s">
        <v>245</v>
      </c>
      <c r="J15" s="408"/>
      <c r="K15" s="15"/>
      <c r="L15" s="510"/>
      <c r="M15" s="514" t="s">
        <v>480</v>
      </c>
    </row>
    <row r="16" spans="2:13" ht="16.899999999999999" customHeight="1">
      <c r="B16" s="23">
        <v>13</v>
      </c>
      <c r="C16" s="406" t="s">
        <v>239</v>
      </c>
      <c r="D16" s="25" t="s">
        <v>472</v>
      </c>
      <c r="E16" s="130"/>
      <c r="F16" s="262"/>
      <c r="H16" s="154">
        <v>28</v>
      </c>
      <c r="I16" s="414" t="s">
        <v>246</v>
      </c>
      <c r="J16" s="408"/>
      <c r="K16" s="15"/>
      <c r="L16" s="508" t="s">
        <v>129</v>
      </c>
      <c r="M16" s="514" t="s">
        <v>482</v>
      </c>
    </row>
    <row r="17" spans="2:13" ht="16.899999999999999" customHeight="1">
      <c r="B17" s="14">
        <v>14</v>
      </c>
      <c r="C17" s="406" t="s">
        <v>459</v>
      </c>
      <c r="D17" s="25" t="s">
        <v>468</v>
      </c>
      <c r="E17" s="130"/>
      <c r="F17" s="262"/>
      <c r="H17" s="154">
        <v>29</v>
      </c>
      <c r="I17" s="414" t="s">
        <v>247</v>
      </c>
      <c r="J17" s="408"/>
      <c r="K17" s="15"/>
      <c r="L17" s="509"/>
      <c r="M17" s="514" t="s">
        <v>483</v>
      </c>
    </row>
    <row r="18" spans="2:13" ht="16.899999999999999" customHeight="1">
      <c r="B18" s="14">
        <v>15</v>
      </c>
      <c r="C18" s="406" t="s">
        <v>243</v>
      </c>
      <c r="D18" s="25" t="s">
        <v>242</v>
      </c>
      <c r="E18" s="130"/>
      <c r="F18" s="262"/>
      <c r="H18" s="14">
        <v>30</v>
      </c>
      <c r="I18" s="414" t="s">
        <v>475</v>
      </c>
      <c r="J18" s="18"/>
      <c r="K18" s="15"/>
      <c r="L18" s="510"/>
      <c r="M18" s="514" t="s">
        <v>484</v>
      </c>
    </row>
    <row r="19" spans="2:13" ht="16.899999999999999" customHeight="1">
      <c r="C19" s="7"/>
      <c r="H19" s="13">
        <v>31</v>
      </c>
      <c r="I19" s="420" t="s">
        <v>249</v>
      </c>
      <c r="J19" s="409" t="s">
        <v>76</v>
      </c>
      <c r="K19" s="15"/>
      <c r="L19" s="508" t="s">
        <v>130</v>
      </c>
      <c r="M19" s="514" t="s">
        <v>486</v>
      </c>
    </row>
    <row r="20" spans="2:13" ht="16.899999999999999" customHeight="1">
      <c r="C20" s="7"/>
      <c r="H20" s="14">
        <v>32</v>
      </c>
      <c r="I20" s="415" t="s">
        <v>250</v>
      </c>
      <c r="J20" s="408"/>
      <c r="K20" s="15"/>
      <c r="L20" s="509"/>
      <c r="M20" s="514" t="s">
        <v>487</v>
      </c>
    </row>
    <row r="21" spans="2:13" ht="16.899999999999999" customHeight="1">
      <c r="C21" s="7"/>
      <c r="H21" s="14">
        <v>33</v>
      </c>
      <c r="I21" s="421" t="s">
        <v>251</v>
      </c>
      <c r="J21" s="408"/>
      <c r="K21" s="15"/>
      <c r="L21" s="510"/>
      <c r="M21" s="514" t="s">
        <v>488</v>
      </c>
    </row>
    <row r="22" spans="2:13" ht="16.899999999999999" customHeight="1">
      <c r="C22" s="7"/>
      <c r="H22" s="14">
        <v>34</v>
      </c>
      <c r="I22" s="414" t="s">
        <v>253</v>
      </c>
      <c r="J22" s="408"/>
      <c r="K22" s="15"/>
      <c r="L22" s="508" t="s">
        <v>131</v>
      </c>
      <c r="M22" s="514" t="s">
        <v>490</v>
      </c>
    </row>
    <row r="23" spans="2:13" ht="16.899999999999999" customHeight="1">
      <c r="C23" s="7"/>
      <c r="H23" s="14">
        <v>35</v>
      </c>
      <c r="I23" s="414" t="s">
        <v>254</v>
      </c>
      <c r="J23" s="408"/>
      <c r="K23" s="15"/>
      <c r="L23" s="509"/>
      <c r="M23" s="514" t="s">
        <v>491</v>
      </c>
    </row>
    <row r="24" spans="2:13" ht="16.899999999999999" customHeight="1">
      <c r="C24" s="7"/>
      <c r="H24" s="14">
        <v>36</v>
      </c>
      <c r="I24" s="414" t="s">
        <v>255</v>
      </c>
      <c r="J24" s="408"/>
      <c r="K24" s="15"/>
      <c r="L24" s="510"/>
      <c r="M24" s="514" t="s">
        <v>492</v>
      </c>
    </row>
    <row r="25" spans="2:13" ht="16.899999999999999" customHeight="1">
      <c r="C25" s="7"/>
      <c r="H25" s="154">
        <v>37</v>
      </c>
      <c r="I25" s="416" t="s">
        <v>260</v>
      </c>
      <c r="J25" s="408"/>
      <c r="K25" s="15"/>
      <c r="L25" s="511" t="s">
        <v>132</v>
      </c>
      <c r="M25" s="514" t="s">
        <v>494</v>
      </c>
    </row>
    <row r="26" spans="2:13" ht="16.899999999999999" customHeight="1">
      <c r="C26" s="7"/>
      <c r="H26" s="154">
        <v>38</v>
      </c>
      <c r="I26" s="418" t="s">
        <v>261</v>
      </c>
      <c r="J26" s="408"/>
      <c r="K26" s="15"/>
      <c r="L26" s="506" t="s">
        <v>133</v>
      </c>
      <c r="M26" s="514" t="s">
        <v>496</v>
      </c>
    </row>
    <row r="27" spans="2:13" ht="16.899999999999999" customHeight="1">
      <c r="C27" s="7"/>
      <c r="H27" s="14">
        <v>39</v>
      </c>
      <c r="I27" s="416" t="s">
        <v>262</v>
      </c>
      <c r="J27" s="408"/>
      <c r="K27" s="15"/>
      <c r="L27" s="506" t="s">
        <v>168</v>
      </c>
      <c r="M27" s="514" t="s">
        <v>498</v>
      </c>
    </row>
    <row r="28" spans="2:13" ht="16.899999999999999" customHeight="1">
      <c r="C28" s="7"/>
      <c r="H28" s="14">
        <v>40</v>
      </c>
      <c r="I28" s="417" t="s">
        <v>263</v>
      </c>
      <c r="J28" s="18"/>
      <c r="K28" s="15"/>
      <c r="L28" s="508" t="s">
        <v>75</v>
      </c>
      <c r="M28" s="514" t="s">
        <v>499</v>
      </c>
    </row>
    <row r="29" spans="2:13" ht="16.899999999999999" customHeight="1">
      <c r="C29" s="7"/>
      <c r="H29" s="14">
        <v>41</v>
      </c>
      <c r="I29" s="417" t="s">
        <v>264</v>
      </c>
      <c r="J29" s="16"/>
      <c r="K29" s="15"/>
      <c r="L29" s="509"/>
      <c r="M29" s="514" t="s">
        <v>500</v>
      </c>
    </row>
    <row r="30" spans="2:13" ht="16.899999999999999" customHeight="1">
      <c r="C30" s="7"/>
      <c r="H30" s="14">
        <v>42</v>
      </c>
      <c r="I30" s="419" t="s">
        <v>265</v>
      </c>
      <c r="J30" s="408"/>
      <c r="K30" s="15"/>
      <c r="L30" s="510"/>
      <c r="M30" s="514" t="s">
        <v>501</v>
      </c>
    </row>
    <row r="31" spans="2:13" ht="16.899999999999999" customHeight="1">
      <c r="C31" s="7"/>
      <c r="H31" s="14">
        <v>43</v>
      </c>
      <c r="I31" s="410" t="s">
        <v>184</v>
      </c>
      <c r="J31" s="20"/>
      <c r="K31" s="21"/>
      <c r="L31" s="512">
        <v>70</v>
      </c>
      <c r="M31" s="514" t="s">
        <v>502</v>
      </c>
    </row>
    <row r="32" spans="2:13" ht="16.899999999999999" customHeight="1">
      <c r="C32" s="7"/>
    </row>
    <row r="33" spans="2:6" ht="16.899999999999999" customHeight="1">
      <c r="C33" s="7"/>
    </row>
    <row r="34" spans="2:6" ht="16.899999999999999" customHeight="1">
      <c r="C34" s="7"/>
    </row>
    <row r="35" spans="2:6" ht="16.899999999999999" customHeight="1">
      <c r="C35" s="7"/>
    </row>
    <row r="36" spans="2:6" ht="16.899999999999999" customHeight="1">
      <c r="C36" s="7"/>
    </row>
    <row r="37" spans="2:6" ht="16.899999999999999" customHeight="1">
      <c r="C37" s="7"/>
    </row>
    <row r="38" spans="2:6" ht="16.899999999999999" customHeight="1">
      <c r="C38" s="7"/>
    </row>
    <row r="39" spans="2:6" ht="16.899999999999999" customHeight="1">
      <c r="C39" s="7"/>
    </row>
    <row r="40" spans="2:6" ht="16.899999999999999" customHeight="1">
      <c r="C40" s="7"/>
    </row>
    <row r="41" spans="2:6" ht="16.899999999999999" customHeight="1">
      <c r="C41" s="7"/>
    </row>
    <row r="42" spans="2:6" ht="16.899999999999999" customHeight="1">
      <c r="C42" s="7"/>
    </row>
    <row r="43" spans="2:6" ht="16.899999999999999" customHeight="1">
      <c r="C43" s="7"/>
    </row>
    <row r="44" spans="2:6" ht="16.899999999999999" customHeight="1">
      <c r="C44" s="7"/>
    </row>
    <row r="45" spans="2:6" ht="16.899999999999999" customHeight="1">
      <c r="C45" s="7"/>
    </row>
    <row r="46" spans="2:6" ht="16.899999999999999" customHeight="1">
      <c r="C46" s="7"/>
    </row>
    <row r="47" spans="2:6" ht="15.6" customHeight="1">
      <c r="B47" s="400"/>
      <c r="C47" s="400"/>
      <c r="D47" s="400"/>
      <c r="E47" s="400"/>
      <c r="F47" s="400"/>
    </row>
    <row r="48" spans="2:6" ht="15.6" customHeight="1">
      <c r="B48" s="400"/>
      <c r="C48" s="411"/>
      <c r="D48" s="400"/>
      <c r="E48" s="400"/>
      <c r="F48" s="400"/>
    </row>
    <row r="49" spans="2:6" ht="15.6" customHeight="1">
      <c r="B49" s="400"/>
      <c r="C49" s="400"/>
      <c r="D49" s="400"/>
      <c r="E49" s="400"/>
      <c r="F49" s="400"/>
    </row>
  </sheetData>
  <mergeCells count="2">
    <mergeCell ref="D3:F3"/>
    <mergeCell ref="J3:L3"/>
  </mergeCells>
  <phoneticPr fontId="6"/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実行委員会資料</vt:lpstr>
      <vt:lpstr>2021年間事業</vt:lpstr>
      <vt:lpstr>2021年度決算案 </vt:lpstr>
      <vt:lpstr>2021年度基金決算案 </vt:lpstr>
      <vt:lpstr>2022年間予定表</vt:lpstr>
      <vt:lpstr>2022年度予算案</vt:lpstr>
      <vt:lpstr>2022大会運営費予算案</vt:lpstr>
      <vt:lpstr>2022役員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TKasahara</dc:creator>
  <cp:lastModifiedBy>福田</cp:lastModifiedBy>
  <cp:lastPrinted>2022-06-07T01:59:31Z</cp:lastPrinted>
  <dcterms:created xsi:type="dcterms:W3CDTF">2014-07-14T08:05:39Z</dcterms:created>
  <dcterms:modified xsi:type="dcterms:W3CDTF">2022-06-07T02:00:05Z</dcterms:modified>
</cp:coreProperties>
</file>