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H:\ＨＰリニューアルファイル集\書式／競技関係追加／その他\"/>
    </mc:Choice>
  </mc:AlternateContent>
  <bookViews>
    <workbookView xWindow="0" yWindow="0" windowWidth="16095" windowHeight="11745" firstSheet="4" activeTab="6"/>
  </bookViews>
  <sheets>
    <sheet name="実行委員会資料" sheetId="1" r:id="rId1"/>
    <sheet name="2022年間予定表案" sheetId="52" r:id="rId2"/>
    <sheet name="2022年度予算素案" sheetId="53" r:id="rId3"/>
    <sheet name="2022大会運営費予算案" sheetId="54" r:id="rId4"/>
    <sheet name="2021会場提供助成金 " sheetId="56" r:id="rId5"/>
    <sheet name="2022役員" sheetId="55" r:id="rId6"/>
    <sheet name="新型コロナウイルス対応" sheetId="57" r:id="rId7"/>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3" i="54" l="1"/>
  <c r="F53" i="54"/>
  <c r="I141" i="56"/>
  <c r="H141" i="56"/>
  <c r="O133" i="56"/>
  <c r="O140" i="56" s="1"/>
  <c r="M133" i="56"/>
  <c r="L133" i="56"/>
  <c r="I133" i="56"/>
  <c r="L140" i="56" s="1"/>
  <c r="G133" i="56"/>
  <c r="F133" i="56"/>
  <c r="E133" i="56"/>
  <c r="N132" i="56"/>
  <c r="H132" i="56"/>
  <c r="N131" i="56"/>
  <c r="H131" i="56"/>
  <c r="N130" i="56"/>
  <c r="H130" i="56"/>
  <c r="N129" i="56"/>
  <c r="H129" i="56"/>
  <c r="N128" i="56"/>
  <c r="H128" i="56"/>
  <c r="N127" i="56"/>
  <c r="H127" i="56"/>
  <c r="O121" i="56"/>
  <c r="O139" i="56" s="1"/>
  <c r="M121" i="56"/>
  <c r="L121" i="56"/>
  <c r="I121" i="56"/>
  <c r="L139" i="56" s="1"/>
  <c r="G121" i="56"/>
  <c r="F121" i="56"/>
  <c r="E121" i="56"/>
  <c r="N120" i="56"/>
  <c r="H120" i="56"/>
  <c r="N119" i="56"/>
  <c r="H119" i="56"/>
  <c r="N118" i="56"/>
  <c r="H118" i="56"/>
  <c r="N117" i="56"/>
  <c r="H117" i="56"/>
  <c r="N116" i="56"/>
  <c r="H116" i="56"/>
  <c r="N115" i="56"/>
  <c r="H115" i="56"/>
  <c r="N114" i="56"/>
  <c r="H114" i="56"/>
  <c r="N113" i="56"/>
  <c r="H113" i="56"/>
  <c r="N112" i="56"/>
  <c r="H112" i="56"/>
  <c r="N111" i="56"/>
  <c r="H111" i="56"/>
  <c r="N110" i="56"/>
  <c r="H110" i="56"/>
  <c r="N109" i="56"/>
  <c r="H109" i="56"/>
  <c r="N108" i="56"/>
  <c r="H108" i="56"/>
  <c r="N107" i="56"/>
  <c r="H107" i="56"/>
  <c r="N106" i="56"/>
  <c r="H106" i="56"/>
  <c r="N105" i="56"/>
  <c r="H105" i="56"/>
  <c r="N104" i="56"/>
  <c r="H104" i="56"/>
  <c r="N103" i="56"/>
  <c r="H103" i="56"/>
  <c r="N102" i="56"/>
  <c r="H102" i="56"/>
  <c r="N101" i="56"/>
  <c r="H101" i="56"/>
  <c r="O95" i="56"/>
  <c r="O138" i="56" s="1"/>
  <c r="M95" i="56"/>
  <c r="L95" i="56"/>
  <c r="I95" i="56"/>
  <c r="L138" i="56" s="1"/>
  <c r="G95" i="56"/>
  <c r="F95" i="56"/>
  <c r="E95" i="56"/>
  <c r="N94" i="56"/>
  <c r="H94" i="56"/>
  <c r="N93" i="56"/>
  <c r="H93" i="56"/>
  <c r="N92" i="56"/>
  <c r="H92" i="56"/>
  <c r="N91" i="56"/>
  <c r="H91" i="56"/>
  <c r="N90" i="56"/>
  <c r="H90" i="56"/>
  <c r="N89" i="56"/>
  <c r="H89" i="56"/>
  <c r="N88" i="56"/>
  <c r="H88" i="56"/>
  <c r="N87" i="56"/>
  <c r="H87" i="56"/>
  <c r="N86" i="56"/>
  <c r="H86" i="56"/>
  <c r="N85" i="56"/>
  <c r="H85" i="56"/>
  <c r="N84" i="56"/>
  <c r="H84" i="56"/>
  <c r="N83" i="56"/>
  <c r="H83" i="56"/>
  <c r="N82" i="56"/>
  <c r="H82" i="56"/>
  <c r="N81" i="56"/>
  <c r="H81" i="56"/>
  <c r="N80" i="56"/>
  <c r="H80" i="56"/>
  <c r="N79" i="56"/>
  <c r="H79" i="56"/>
  <c r="N78" i="56"/>
  <c r="H78" i="56"/>
  <c r="N77" i="56"/>
  <c r="H77" i="56"/>
  <c r="N76" i="56"/>
  <c r="H76" i="56"/>
  <c r="N75" i="56"/>
  <c r="H75" i="56"/>
  <c r="N74" i="56"/>
  <c r="H74" i="56"/>
  <c r="N73" i="56"/>
  <c r="H73" i="56"/>
  <c r="N72" i="56"/>
  <c r="H72" i="56"/>
  <c r="N71" i="56"/>
  <c r="H71" i="56"/>
  <c r="N70" i="56"/>
  <c r="H70" i="56"/>
  <c r="N69" i="56"/>
  <c r="H69" i="56"/>
  <c r="N68" i="56"/>
  <c r="H68" i="56"/>
  <c r="N67" i="56"/>
  <c r="H67" i="56"/>
  <c r="N66" i="56"/>
  <c r="H66" i="56"/>
  <c r="N65" i="56"/>
  <c r="H65" i="56"/>
  <c r="N64" i="56"/>
  <c r="H64" i="56"/>
  <c r="O53" i="56"/>
  <c r="O141" i="56" s="1"/>
  <c r="M53" i="56"/>
  <c r="L53" i="56"/>
  <c r="I53" i="56"/>
  <c r="G53" i="56"/>
  <c r="F53" i="56"/>
  <c r="E53" i="56"/>
  <c r="N52" i="56"/>
  <c r="H52" i="56"/>
  <c r="N51" i="56"/>
  <c r="H51" i="56"/>
  <c r="N50" i="56"/>
  <c r="H50" i="56"/>
  <c r="N49" i="56"/>
  <c r="H49" i="56"/>
  <c r="N48" i="56"/>
  <c r="H48" i="56"/>
  <c r="N47" i="56"/>
  <c r="H47" i="56"/>
  <c r="N46" i="56"/>
  <c r="H46" i="56"/>
  <c r="N45" i="56"/>
  <c r="H45" i="56"/>
  <c r="N44" i="56"/>
  <c r="H44" i="56"/>
  <c r="N43" i="56"/>
  <c r="H43" i="56"/>
  <c r="N42" i="56"/>
  <c r="H42" i="56"/>
  <c r="N41" i="56"/>
  <c r="H41" i="56"/>
  <c r="N40" i="56"/>
  <c r="H40" i="56"/>
  <c r="N39" i="56"/>
  <c r="H39" i="56"/>
  <c r="N38" i="56"/>
  <c r="H38" i="56"/>
  <c r="N37" i="56"/>
  <c r="H37" i="56"/>
  <c r="N36" i="56"/>
  <c r="H36" i="56"/>
  <c r="N35" i="56"/>
  <c r="H35" i="56"/>
  <c r="N34" i="56"/>
  <c r="H34" i="56"/>
  <c r="N33" i="56"/>
  <c r="H33" i="56"/>
  <c r="N32" i="56"/>
  <c r="H32" i="56"/>
  <c r="N31" i="56"/>
  <c r="H31" i="56"/>
  <c r="N30" i="56"/>
  <c r="H30" i="56"/>
  <c r="N29" i="56"/>
  <c r="H29" i="56"/>
  <c r="N28" i="56"/>
  <c r="H28" i="56"/>
  <c r="N27" i="56"/>
  <c r="H27" i="56"/>
  <c r="N26" i="56"/>
  <c r="H26" i="56"/>
  <c r="N25" i="56"/>
  <c r="H25" i="56"/>
  <c r="N24" i="56"/>
  <c r="H24" i="56"/>
  <c r="N23" i="56"/>
  <c r="H23" i="56"/>
  <c r="N22" i="56"/>
  <c r="H22" i="56"/>
  <c r="N21" i="56"/>
  <c r="H21" i="56"/>
  <c r="N20" i="56"/>
  <c r="H20" i="56"/>
  <c r="N19" i="56"/>
  <c r="H19" i="56"/>
  <c r="N18" i="56"/>
  <c r="H18" i="56"/>
  <c r="N17" i="56"/>
  <c r="H17" i="56"/>
  <c r="N16" i="56"/>
  <c r="H16" i="56"/>
  <c r="N15" i="56"/>
  <c r="H15" i="56"/>
  <c r="N14" i="56"/>
  <c r="H14" i="56"/>
  <c r="N13" i="56"/>
  <c r="H13" i="56"/>
  <c r="N12" i="56"/>
  <c r="H12" i="56"/>
  <c r="N11" i="56"/>
  <c r="H11" i="56"/>
  <c r="N10" i="56"/>
  <c r="H10" i="56"/>
  <c r="N9" i="56"/>
  <c r="H9" i="56"/>
  <c r="N8" i="56"/>
  <c r="H8" i="56"/>
  <c r="N7" i="56"/>
  <c r="H7" i="56"/>
  <c r="G45" i="54"/>
  <c r="F45" i="54"/>
  <c r="F44" i="54"/>
  <c r="H44" i="54"/>
  <c r="G44" i="54"/>
  <c r="C11" i="54"/>
  <c r="H133" i="56" l="1"/>
  <c r="F140" i="56" s="1"/>
  <c r="N133" i="56"/>
  <c r="N121" i="56"/>
  <c r="N53" i="56"/>
  <c r="N95" i="56"/>
  <c r="H121" i="56"/>
  <c r="F139" i="56" s="1"/>
  <c r="H95" i="56"/>
  <c r="F138" i="56" s="1"/>
  <c r="L141" i="56"/>
  <c r="H53" i="56"/>
  <c r="F137" i="56" s="1"/>
  <c r="L137" i="56"/>
  <c r="O137" i="56"/>
  <c r="F141" i="56" l="1"/>
  <c r="J53" i="54" l="1"/>
  <c r="H46" i="54"/>
  <c r="J46" i="54" s="1"/>
  <c r="H43" i="54"/>
  <c r="G43" i="54"/>
  <c r="F43" i="54"/>
  <c r="H42" i="54"/>
  <c r="G42" i="54"/>
  <c r="F42" i="54"/>
  <c r="H41" i="54"/>
  <c r="G41" i="54"/>
  <c r="F41" i="54"/>
  <c r="E34" i="54"/>
  <c r="E35" i="54" s="1"/>
  <c r="D34" i="54"/>
  <c r="C34" i="54"/>
  <c r="H33" i="54"/>
  <c r="G33" i="54"/>
  <c r="F33" i="54"/>
  <c r="H32" i="54"/>
  <c r="G32" i="54"/>
  <c r="F32" i="54"/>
  <c r="H31" i="54"/>
  <c r="G31" i="54"/>
  <c r="F31" i="54"/>
  <c r="H30" i="54"/>
  <c r="G30" i="54"/>
  <c r="F30" i="54"/>
  <c r="D11" i="54"/>
  <c r="H10" i="54"/>
  <c r="G10" i="54"/>
  <c r="F10" i="54"/>
  <c r="H9" i="54"/>
  <c r="G9" i="54"/>
  <c r="F9" i="54"/>
  <c r="E9" i="54"/>
  <c r="H8" i="54"/>
  <c r="G8" i="54"/>
  <c r="F8" i="54"/>
  <c r="E8" i="54"/>
  <c r="H7" i="54"/>
  <c r="G7" i="54"/>
  <c r="F7" i="54"/>
  <c r="E7" i="54"/>
  <c r="H6" i="54"/>
  <c r="G6" i="54"/>
  <c r="F6" i="54"/>
  <c r="E6" i="54"/>
  <c r="G46" i="53"/>
  <c r="G41" i="53"/>
  <c r="G32" i="53"/>
  <c r="G27" i="53"/>
  <c r="G26" i="53" s="1"/>
  <c r="G16" i="53"/>
  <c r="G11" i="53"/>
  <c r="G9" i="53" s="1"/>
  <c r="G57" i="53" s="1"/>
  <c r="G59" i="53" s="1"/>
  <c r="G62" i="53" s="1"/>
  <c r="F46" i="53"/>
  <c r="F41" i="53"/>
  <c r="F32" i="53"/>
  <c r="F27" i="53"/>
  <c r="F26" i="53" s="1"/>
  <c r="F16" i="53"/>
  <c r="F11" i="53"/>
  <c r="F9" i="53" s="1"/>
  <c r="F57" i="53" s="1"/>
  <c r="F59" i="53" s="1"/>
  <c r="F62" i="53" s="1"/>
  <c r="H11" i="53"/>
  <c r="H16" i="53"/>
  <c r="H27" i="53"/>
  <c r="H32" i="53"/>
  <c r="H41" i="53"/>
  <c r="H46" i="53"/>
  <c r="H11" i="54" l="1"/>
  <c r="E11" i="54"/>
  <c r="E12" i="54" s="1"/>
  <c r="F11" i="54"/>
  <c r="G11" i="54"/>
  <c r="H9" i="53"/>
  <c r="G34" i="54"/>
  <c r="F34" i="54"/>
  <c r="H34" i="54"/>
  <c r="H26" i="53"/>
  <c r="H35" i="54" l="1"/>
  <c r="J35" i="54" s="1"/>
  <c r="H57" i="53"/>
  <c r="H59" i="53" s="1"/>
  <c r="H62" i="53" s="1"/>
  <c r="H12" i="54"/>
  <c r="J12" i="54" s="1"/>
</calcChain>
</file>

<file path=xl/sharedStrings.xml><?xml version="1.0" encoding="utf-8"?>
<sst xmlns="http://schemas.openxmlformats.org/spreadsheetml/2006/main" count="902" uniqueCount="655">
  <si>
    <t>議題　：</t>
    <rPh sb="0" eb="2">
      <t>ギダイ</t>
    </rPh>
    <phoneticPr fontId="6"/>
  </si>
  <si>
    <t>次回会議</t>
    <rPh sb="0" eb="2">
      <t>ジカイ</t>
    </rPh>
    <rPh sb="2" eb="4">
      <t>カイギ</t>
    </rPh>
    <phoneticPr fontId="6"/>
  </si>
  <si>
    <t>別紙</t>
    <rPh sb="0" eb="2">
      <t>ベッシ</t>
    </rPh>
    <phoneticPr fontId="6"/>
  </si>
  <si>
    <t>大会運営費</t>
    <rPh sb="0" eb="2">
      <t>タイカイ</t>
    </rPh>
    <rPh sb="2" eb="5">
      <t>ウンエイヒ</t>
    </rPh>
    <phoneticPr fontId="6"/>
  </si>
  <si>
    <t>リーグ運営費</t>
    <rPh sb="3" eb="6">
      <t>ウンエイヒ</t>
    </rPh>
    <phoneticPr fontId="6"/>
  </si>
  <si>
    <t>会議費</t>
    <rPh sb="0" eb="3">
      <t>カイギヒ</t>
    </rPh>
    <phoneticPr fontId="6"/>
  </si>
  <si>
    <t>交通費</t>
    <rPh sb="0" eb="3">
      <t>コウツウヒ</t>
    </rPh>
    <phoneticPr fontId="6"/>
  </si>
  <si>
    <t>事務担当費</t>
    <rPh sb="0" eb="2">
      <t>ジム</t>
    </rPh>
    <rPh sb="2" eb="4">
      <t>タントウ</t>
    </rPh>
    <rPh sb="4" eb="5">
      <t>ヒ</t>
    </rPh>
    <phoneticPr fontId="6"/>
  </si>
  <si>
    <t>印刷費</t>
    <rPh sb="0" eb="2">
      <t>インサツ</t>
    </rPh>
    <rPh sb="2" eb="3">
      <t>ヒ</t>
    </rPh>
    <phoneticPr fontId="6"/>
  </si>
  <si>
    <t>広報ＨＰ運営費</t>
    <rPh sb="0" eb="2">
      <t>コウホウ</t>
    </rPh>
    <rPh sb="4" eb="7">
      <t>ウンエイヒ</t>
    </rPh>
    <phoneticPr fontId="6"/>
  </si>
  <si>
    <t>用具消耗品費</t>
    <rPh sb="0" eb="2">
      <t>ヨウグ</t>
    </rPh>
    <rPh sb="2" eb="4">
      <t>ショウモウ</t>
    </rPh>
    <rPh sb="4" eb="5">
      <t>ヒン</t>
    </rPh>
    <rPh sb="5" eb="6">
      <t>ヒ</t>
    </rPh>
    <phoneticPr fontId="6"/>
  </si>
  <si>
    <t>審判管理費</t>
    <rPh sb="0" eb="2">
      <t>シンパン</t>
    </rPh>
    <rPh sb="2" eb="5">
      <t>カンリヒ</t>
    </rPh>
    <phoneticPr fontId="6"/>
  </si>
  <si>
    <t>審判資料費</t>
    <rPh sb="0" eb="2">
      <t>シンパン</t>
    </rPh>
    <rPh sb="2" eb="4">
      <t>シリョウ</t>
    </rPh>
    <rPh sb="4" eb="5">
      <t>ヒ</t>
    </rPh>
    <phoneticPr fontId="6"/>
  </si>
  <si>
    <t>審判研修費</t>
    <rPh sb="0" eb="2">
      <t>シンパン</t>
    </rPh>
    <rPh sb="2" eb="4">
      <t>ケンシュウ</t>
    </rPh>
    <rPh sb="4" eb="5">
      <t>ヒ</t>
    </rPh>
    <phoneticPr fontId="6"/>
  </si>
  <si>
    <t>渉外費</t>
    <rPh sb="0" eb="2">
      <t>ショウガイ</t>
    </rPh>
    <rPh sb="2" eb="3">
      <t>ヒ</t>
    </rPh>
    <phoneticPr fontId="6"/>
  </si>
  <si>
    <t>慶弔費</t>
    <rPh sb="0" eb="2">
      <t>ケイチョウ</t>
    </rPh>
    <rPh sb="2" eb="3">
      <t>ヒ</t>
    </rPh>
    <phoneticPr fontId="6"/>
  </si>
  <si>
    <t>予備費</t>
    <rPh sb="0" eb="3">
      <t>ヨビヒ</t>
    </rPh>
    <phoneticPr fontId="6"/>
  </si>
  <si>
    <t>「1」リーグ戦　　</t>
    <rPh sb="6" eb="7">
      <t>セン</t>
    </rPh>
    <phoneticPr fontId="6"/>
  </si>
  <si>
    <t>チーム数</t>
    <rPh sb="3" eb="4">
      <t>スウ</t>
    </rPh>
    <phoneticPr fontId="6"/>
  </si>
  <si>
    <t>試合数</t>
    <rPh sb="0" eb="2">
      <t>シアイ</t>
    </rPh>
    <rPh sb="2" eb="3">
      <t>スウ</t>
    </rPh>
    <phoneticPr fontId="6"/>
  </si>
  <si>
    <t>収入</t>
    <rPh sb="0" eb="2">
      <t>シュウニュウ</t>
    </rPh>
    <phoneticPr fontId="6"/>
  </si>
  <si>
    <t>支　　　出</t>
    <rPh sb="0" eb="1">
      <t>ササ</t>
    </rPh>
    <rPh sb="4" eb="5">
      <t>デ</t>
    </rPh>
    <phoneticPr fontId="6"/>
  </si>
  <si>
    <t>参加費</t>
    <rPh sb="0" eb="3">
      <t>サンカヒ</t>
    </rPh>
    <phoneticPr fontId="6"/>
  </si>
  <si>
    <t>会場費</t>
    <rPh sb="0" eb="2">
      <t>カイジョウ</t>
    </rPh>
    <rPh sb="2" eb="3">
      <t>ヒ</t>
    </rPh>
    <phoneticPr fontId="6"/>
  </si>
  <si>
    <t>管理費</t>
    <rPh sb="0" eb="3">
      <t>カンリヒ</t>
    </rPh>
    <phoneticPr fontId="6"/>
  </si>
  <si>
    <t>審判費</t>
    <rPh sb="0" eb="2">
      <t>シンパン</t>
    </rPh>
    <rPh sb="2" eb="3">
      <t>ヒ</t>
    </rPh>
    <phoneticPr fontId="6"/>
  </si>
  <si>
    <t>表彰費</t>
    <rPh sb="0" eb="2">
      <t>ヒョウショウ</t>
    </rPh>
    <rPh sb="2" eb="3">
      <t>ヒ</t>
    </rPh>
    <phoneticPr fontId="6"/>
  </si>
  <si>
    <t>派遣費</t>
    <rPh sb="0" eb="2">
      <t>ハケン</t>
    </rPh>
    <rPh sb="2" eb="3">
      <t>ヒ</t>
    </rPh>
    <phoneticPr fontId="6"/>
  </si>
  <si>
    <t>　@500X1名/１試合</t>
    <rPh sb="7" eb="8">
      <t>メイ</t>
    </rPh>
    <rPh sb="10" eb="12">
      <t>シアイ</t>
    </rPh>
    <phoneticPr fontId="6"/>
  </si>
  <si>
    <t>四十雀</t>
    <rPh sb="0" eb="2">
      <t>４０</t>
    </rPh>
    <rPh sb="2" eb="3">
      <t>スズメ</t>
    </rPh>
    <phoneticPr fontId="6"/>
  </si>
  <si>
    <t>五十雀</t>
    <rPh sb="0" eb="2">
      <t>５０</t>
    </rPh>
    <rPh sb="2" eb="3">
      <t>スズメ</t>
    </rPh>
    <phoneticPr fontId="6"/>
  </si>
  <si>
    <t>六十雀</t>
    <rPh sb="0" eb="2">
      <t>６０</t>
    </rPh>
    <rPh sb="2" eb="3">
      <t>スズメ</t>
    </rPh>
    <phoneticPr fontId="6"/>
  </si>
  <si>
    <t>七十雀</t>
    <rPh sb="0" eb="3">
      <t>ナナジュウカラ</t>
    </rPh>
    <phoneticPr fontId="6"/>
  </si>
  <si>
    <t>入れ替え戦</t>
    <rPh sb="0" eb="1">
      <t>イ</t>
    </rPh>
    <rPh sb="2" eb="3">
      <t>カ</t>
    </rPh>
    <rPh sb="4" eb="5">
      <t>セン</t>
    </rPh>
    <phoneticPr fontId="6"/>
  </si>
  <si>
    <t>小計</t>
    <rPh sb="0" eb="2">
      <t>ショウケイ</t>
    </rPh>
    <phoneticPr fontId="6"/>
  </si>
  <si>
    <t>収入合計</t>
    <rPh sb="0" eb="2">
      <t>シュウニュウ</t>
    </rPh>
    <rPh sb="2" eb="4">
      <t>ゴウケイ</t>
    </rPh>
    <phoneticPr fontId="6"/>
  </si>
  <si>
    <t>支出合計</t>
    <rPh sb="0" eb="2">
      <t>シシュツ</t>
    </rPh>
    <rPh sb="2" eb="4">
      <t>ゴウケイ</t>
    </rPh>
    <phoneticPr fontId="6"/>
  </si>
  <si>
    <t>四十雀1部</t>
    <rPh sb="0" eb="2">
      <t>４０</t>
    </rPh>
    <rPh sb="2" eb="3">
      <t>スズメ</t>
    </rPh>
    <rPh sb="4" eb="5">
      <t>ブ</t>
    </rPh>
    <phoneticPr fontId="6"/>
  </si>
  <si>
    <t>12ﾁｰﾑ　66試合</t>
    <rPh sb="8" eb="10">
      <t>シアイ</t>
    </rPh>
    <phoneticPr fontId="6"/>
  </si>
  <si>
    <t>五十雀1部</t>
    <rPh sb="0" eb="2">
      <t>５０</t>
    </rPh>
    <rPh sb="2" eb="3">
      <t>スズメ</t>
    </rPh>
    <rPh sb="4" eb="5">
      <t>ブ</t>
    </rPh>
    <phoneticPr fontId="6"/>
  </si>
  <si>
    <t>12ﾁｰﾑ　66試合　　　</t>
    <rPh sb="8" eb="10">
      <t>シアイ</t>
    </rPh>
    <phoneticPr fontId="6"/>
  </si>
  <si>
    <t>四十雀2部</t>
    <rPh sb="0" eb="2">
      <t>４０</t>
    </rPh>
    <rPh sb="2" eb="3">
      <t>スズメ</t>
    </rPh>
    <rPh sb="4" eb="5">
      <t>ブ</t>
    </rPh>
    <phoneticPr fontId="6"/>
  </si>
  <si>
    <t>五十雀2部</t>
    <rPh sb="0" eb="2">
      <t>５０</t>
    </rPh>
    <rPh sb="2" eb="3">
      <t>スズメ</t>
    </rPh>
    <rPh sb="4" eb="5">
      <t>ブ</t>
    </rPh>
    <phoneticPr fontId="6"/>
  </si>
  <si>
    <t>四十雀3部</t>
    <rPh sb="0" eb="2">
      <t>４０</t>
    </rPh>
    <rPh sb="2" eb="3">
      <t>スズメ</t>
    </rPh>
    <rPh sb="4" eb="5">
      <t>ブ</t>
    </rPh>
    <phoneticPr fontId="6"/>
  </si>
  <si>
    <t>四十雀4部</t>
    <rPh sb="0" eb="2">
      <t>４０</t>
    </rPh>
    <rPh sb="2" eb="3">
      <t>スズメ</t>
    </rPh>
    <rPh sb="4" eb="5">
      <t>ブ</t>
    </rPh>
    <phoneticPr fontId="6"/>
  </si>
  <si>
    <t>　　　　　　3試合</t>
    <rPh sb="7" eb="9">
      <t>シアイ</t>
    </rPh>
    <phoneticPr fontId="6"/>
  </si>
  <si>
    <t>計</t>
    <rPh sb="0" eb="1">
      <t>ケイ</t>
    </rPh>
    <phoneticPr fontId="6"/>
  </si>
  <si>
    <t>「2」トーナメント戦</t>
    <rPh sb="9" eb="10">
      <t>セン</t>
    </rPh>
    <phoneticPr fontId="6"/>
  </si>
  <si>
    <t>*500×4名/１試合</t>
    <rPh sb="6" eb="7">
      <t>メイ</t>
    </rPh>
    <rPh sb="9" eb="11">
      <t>シアイ</t>
    </rPh>
    <phoneticPr fontId="6"/>
  </si>
  <si>
    <t>「3」チャンピオンズカップ戦</t>
    <rPh sb="13" eb="14">
      <t>セン</t>
    </rPh>
    <phoneticPr fontId="6"/>
  </si>
  <si>
    <t>注：　審判本部担当</t>
    <rPh sb="0" eb="1">
      <t>チュウ</t>
    </rPh>
    <rPh sb="3" eb="5">
      <t>シンパン</t>
    </rPh>
    <rPh sb="5" eb="7">
      <t>ホンブ</t>
    </rPh>
    <rPh sb="7" eb="9">
      <t>タントウ</t>
    </rPh>
    <phoneticPr fontId="6"/>
  </si>
  <si>
    <t>「4」会場調整費</t>
    <rPh sb="3" eb="5">
      <t>カイジョウ</t>
    </rPh>
    <rPh sb="5" eb="8">
      <t>チョウセイヒ</t>
    </rPh>
    <phoneticPr fontId="6"/>
  </si>
  <si>
    <t>※取得助成費、提供貢献助成日費、雨天中止管理費として、予算計上</t>
    <rPh sb="1" eb="3">
      <t>シュトク</t>
    </rPh>
    <rPh sb="3" eb="6">
      <t>ジョセイヒ</t>
    </rPh>
    <rPh sb="7" eb="9">
      <t>テイキョウ</t>
    </rPh>
    <rPh sb="9" eb="11">
      <t>コウケン</t>
    </rPh>
    <rPh sb="11" eb="13">
      <t>ジョセイ</t>
    </rPh>
    <rPh sb="13" eb="14">
      <t>ヒ</t>
    </rPh>
    <rPh sb="14" eb="15">
      <t>ヒ</t>
    </rPh>
    <rPh sb="27" eb="29">
      <t>ヨサン</t>
    </rPh>
    <rPh sb="29" eb="31">
      <t>ケイジョウ</t>
    </rPh>
    <phoneticPr fontId="6"/>
  </si>
  <si>
    <t>≪参考≫</t>
    <rPh sb="1" eb="3">
      <t>サンコウ</t>
    </rPh>
    <phoneticPr fontId="6"/>
  </si>
  <si>
    <t>　1）取得助成</t>
    <rPh sb="3" eb="5">
      <t>シュトク</t>
    </rPh>
    <rPh sb="5" eb="7">
      <t>ジョセイ</t>
    </rPh>
    <phoneticPr fontId="6"/>
  </si>
  <si>
    <t>　2）提供助成</t>
    <rPh sb="3" eb="5">
      <t>テイキョウ</t>
    </rPh>
    <rPh sb="5" eb="7">
      <t>ジョセイ</t>
    </rPh>
    <phoneticPr fontId="6"/>
  </si>
  <si>
    <r>
      <t>　　</t>
    </r>
    <r>
      <rPr>
        <sz val="11"/>
        <rFont val="ＭＳ Ｐゴシック"/>
        <family val="3"/>
        <charset val="128"/>
      </rPr>
      <t>1）行事等日程について</t>
    </r>
  </si>
  <si>
    <t>　　2）丸尾杯シニア選手権について</t>
    <rPh sb="4" eb="6">
      <t>マルオ</t>
    </rPh>
    <rPh sb="6" eb="7">
      <t>ハイ</t>
    </rPh>
    <phoneticPr fontId="6"/>
  </si>
  <si>
    <t>優勝</t>
    <rPh sb="0" eb="2">
      <t>ユウショウ</t>
    </rPh>
    <phoneticPr fontId="6"/>
  </si>
  <si>
    <t>入れ替え戦　　　　　　　　　</t>
    <rPh sb="0" eb="1">
      <t>イ</t>
    </rPh>
    <rPh sb="2" eb="3">
      <t>カ</t>
    </rPh>
    <rPh sb="4" eb="5">
      <t>セン</t>
    </rPh>
    <phoneticPr fontId="6"/>
  </si>
  <si>
    <t>注：準決勝･決勝審判本部担当</t>
    <rPh sb="0" eb="1">
      <t>チュウ</t>
    </rPh>
    <rPh sb="2" eb="3">
      <t>ジュン</t>
    </rPh>
    <rPh sb="3" eb="5">
      <t>ケッショウ</t>
    </rPh>
    <rPh sb="6" eb="8">
      <t>ケッショウ</t>
    </rPh>
    <rPh sb="8" eb="10">
      <t>シンパン</t>
    </rPh>
    <rPh sb="10" eb="12">
      <t>ホンブ</t>
    </rPh>
    <rPh sb="12" eb="14">
      <t>タントウ</t>
    </rPh>
    <phoneticPr fontId="6"/>
  </si>
  <si>
    <t>派遣費他</t>
    <rPh sb="0" eb="2">
      <t>ハケン</t>
    </rPh>
    <rPh sb="2" eb="3">
      <t>ヒ</t>
    </rPh>
    <rPh sb="3" eb="4">
      <t>ホカ</t>
    </rPh>
    <phoneticPr fontId="6"/>
  </si>
  <si>
    <t>会場特別費</t>
    <rPh sb="0" eb="2">
      <t>カイジョウ</t>
    </rPh>
    <rPh sb="2" eb="4">
      <t>トクベツ</t>
    </rPh>
    <rPh sb="4" eb="5">
      <t>ヒ</t>
    </rPh>
    <phoneticPr fontId="6"/>
  </si>
  <si>
    <t>※参加チームは　四十雀リーグ・五十雀・六十雀リーグともリーグ戦優勝チームとトーナメント１位・２位チームとする。　</t>
    <rPh sb="1" eb="3">
      <t>サンカ</t>
    </rPh>
    <rPh sb="8" eb="10">
      <t>４０</t>
    </rPh>
    <rPh sb="10" eb="11">
      <t>スズメ</t>
    </rPh>
    <rPh sb="15" eb="18">
      <t>ゴジュウカラ</t>
    </rPh>
    <rPh sb="19" eb="21">
      <t>60</t>
    </rPh>
    <rPh sb="21" eb="22">
      <t>スズメ</t>
    </rPh>
    <rPh sb="30" eb="31">
      <t>セン</t>
    </rPh>
    <rPh sb="31" eb="33">
      <t>ユウショウ</t>
    </rPh>
    <rPh sb="44" eb="45">
      <t>イ</t>
    </rPh>
    <rPh sb="47" eb="48">
      <t>イ</t>
    </rPh>
    <phoneticPr fontId="6"/>
  </si>
  <si>
    <t>氏　　名</t>
    <rPh sb="0" eb="1">
      <t>シ</t>
    </rPh>
    <rPh sb="3" eb="4">
      <t>メイ</t>
    </rPh>
    <phoneticPr fontId="6"/>
  </si>
  <si>
    <t>役　　　職</t>
    <rPh sb="0" eb="1">
      <t>エキ</t>
    </rPh>
    <rPh sb="4" eb="5">
      <t>ショク</t>
    </rPh>
    <phoneticPr fontId="6"/>
  </si>
  <si>
    <t>小野　正裕</t>
    <rPh sb="0" eb="2">
      <t>オノ</t>
    </rPh>
    <rPh sb="3" eb="5">
      <t>マサヒロ</t>
    </rPh>
    <phoneticPr fontId="6"/>
  </si>
  <si>
    <t>審判理事・委員長</t>
    <rPh sb="0" eb="2">
      <t>シンパン</t>
    </rPh>
    <rPh sb="2" eb="4">
      <t>リジ</t>
    </rPh>
    <rPh sb="5" eb="8">
      <t>イインチョウ</t>
    </rPh>
    <phoneticPr fontId="6"/>
  </si>
  <si>
    <t>笠原　　徹</t>
    <rPh sb="0" eb="2">
      <t>カサハラ</t>
    </rPh>
    <rPh sb="4" eb="5">
      <t>トオル</t>
    </rPh>
    <phoneticPr fontId="6"/>
  </si>
  <si>
    <t>総務理事・委員長</t>
    <rPh sb="0" eb="2">
      <t>ソウム</t>
    </rPh>
    <rPh sb="2" eb="4">
      <t>リジ</t>
    </rPh>
    <rPh sb="5" eb="8">
      <t>イインチョウ</t>
    </rPh>
    <phoneticPr fontId="6"/>
  </si>
  <si>
    <t>山本　紘一</t>
    <rPh sb="0" eb="2">
      <t>ヤマモト</t>
    </rPh>
    <rPh sb="3" eb="5">
      <t>コウイチ</t>
    </rPh>
    <phoneticPr fontId="6"/>
  </si>
  <si>
    <t>規律理事</t>
    <rPh sb="0" eb="2">
      <t>キリツ</t>
    </rPh>
    <rPh sb="2" eb="4">
      <t>リジ</t>
    </rPh>
    <phoneticPr fontId="6"/>
  </si>
  <si>
    <t>福田　　等</t>
    <rPh sb="0" eb="2">
      <t>フクダ</t>
    </rPh>
    <rPh sb="4" eb="5">
      <t>ヒトシ</t>
    </rPh>
    <phoneticPr fontId="6"/>
  </si>
  <si>
    <t>広報理事</t>
    <rPh sb="0" eb="2">
      <t>コウホウ</t>
    </rPh>
    <rPh sb="2" eb="4">
      <t>リジ</t>
    </rPh>
    <phoneticPr fontId="6"/>
  </si>
  <si>
    <t>星野　晃男</t>
    <rPh sb="0" eb="2">
      <t>ホシノ</t>
    </rPh>
    <rPh sb="3" eb="5">
      <t>テルオ</t>
    </rPh>
    <phoneticPr fontId="6"/>
  </si>
  <si>
    <t>競技理事・副委員長</t>
    <rPh sb="0" eb="2">
      <t>キョウギ</t>
    </rPh>
    <rPh sb="2" eb="4">
      <t>リジ</t>
    </rPh>
    <rPh sb="5" eb="6">
      <t>フク</t>
    </rPh>
    <rPh sb="6" eb="9">
      <t>イインチョウ</t>
    </rPh>
    <phoneticPr fontId="6"/>
  </si>
  <si>
    <t>競技理事</t>
    <rPh sb="0" eb="2">
      <t>キョウギ</t>
    </rPh>
    <rPh sb="2" eb="4">
      <t>リジ</t>
    </rPh>
    <phoneticPr fontId="6"/>
  </si>
  <si>
    <t>40-1.2担当</t>
    <rPh sb="6" eb="8">
      <t>タントウ</t>
    </rPh>
    <phoneticPr fontId="6"/>
  </si>
  <si>
    <t>小林　伸一</t>
    <rPh sb="0" eb="2">
      <t>コバヤシ</t>
    </rPh>
    <rPh sb="3" eb="5">
      <t>シンイチ</t>
    </rPh>
    <phoneticPr fontId="6"/>
  </si>
  <si>
    <t>50担当</t>
    <rPh sb="2" eb="4">
      <t>タントウ</t>
    </rPh>
    <phoneticPr fontId="6"/>
  </si>
  <si>
    <t>60担当</t>
    <rPh sb="2" eb="4">
      <t>タントウ</t>
    </rPh>
    <phoneticPr fontId="6"/>
  </si>
  <si>
    <t>和田　好弘</t>
    <rPh sb="0" eb="2">
      <t>ワダ</t>
    </rPh>
    <rPh sb="3" eb="5">
      <t>ヨシヒロ</t>
    </rPh>
    <phoneticPr fontId="6"/>
  </si>
  <si>
    <t>審判理事・副委員長</t>
    <rPh sb="0" eb="2">
      <t>シンパン</t>
    </rPh>
    <rPh sb="2" eb="4">
      <t>リジ</t>
    </rPh>
    <rPh sb="5" eb="6">
      <t>フク</t>
    </rPh>
    <rPh sb="6" eb="9">
      <t>イインチョウ</t>
    </rPh>
    <phoneticPr fontId="6"/>
  </si>
  <si>
    <t>川島　民三</t>
    <rPh sb="0" eb="2">
      <t>カワシマ</t>
    </rPh>
    <rPh sb="3" eb="5">
      <t>タミゾウ</t>
    </rPh>
    <phoneticPr fontId="6"/>
  </si>
  <si>
    <t>総務理事・副委員長・審判理事</t>
    <rPh sb="0" eb="2">
      <t>ソウム</t>
    </rPh>
    <rPh sb="2" eb="4">
      <t>リジ</t>
    </rPh>
    <rPh sb="5" eb="6">
      <t>フク</t>
    </rPh>
    <rPh sb="6" eb="9">
      <t>イインチョウ</t>
    </rPh>
    <rPh sb="10" eb="12">
      <t>シンパン</t>
    </rPh>
    <rPh sb="12" eb="14">
      <t>リジ</t>
    </rPh>
    <phoneticPr fontId="6"/>
  </si>
  <si>
    <t>　競技委員（正）</t>
    <rPh sb="1" eb="3">
      <t>キョウギ</t>
    </rPh>
    <rPh sb="3" eb="5">
      <t>イイン</t>
    </rPh>
    <rPh sb="6" eb="7">
      <t>セイ</t>
    </rPh>
    <phoneticPr fontId="6"/>
  </si>
  <si>
    <t>60</t>
    <phoneticPr fontId="6"/>
  </si>
  <si>
    <t>　競技委員（副）</t>
    <rPh sb="1" eb="3">
      <t>キョウギ</t>
    </rPh>
    <rPh sb="3" eb="5">
      <t>イイン</t>
    </rPh>
    <rPh sb="6" eb="7">
      <t>フク</t>
    </rPh>
    <phoneticPr fontId="6"/>
  </si>
  <si>
    <r>
      <t>理事会・各種委員会</t>
    </r>
    <r>
      <rPr>
        <sz val="8"/>
        <rFont val="ＭＳ Ｐゴシック"/>
        <family val="3"/>
        <charset val="128"/>
      </rPr>
      <t>（湘南台公民館）</t>
    </r>
    <rPh sb="0" eb="3">
      <t>リジカイ</t>
    </rPh>
    <rPh sb="4" eb="6">
      <t>カクシュ</t>
    </rPh>
    <rPh sb="6" eb="9">
      <t>イインカイ</t>
    </rPh>
    <rPh sb="10" eb="13">
      <t>ショウナンダイ</t>
    </rPh>
    <rPh sb="13" eb="16">
      <t>コウミンカン</t>
    </rPh>
    <phoneticPr fontId="6"/>
  </si>
  <si>
    <t>各種大会</t>
    <rPh sb="0" eb="2">
      <t>カクシュ</t>
    </rPh>
    <rPh sb="2" eb="4">
      <t>タイカイ</t>
    </rPh>
    <phoneticPr fontId="6"/>
  </si>
  <si>
    <t>審判関係</t>
    <rPh sb="0" eb="2">
      <t>シンパン</t>
    </rPh>
    <rPh sb="2" eb="4">
      <t>カンケイ</t>
    </rPh>
    <phoneticPr fontId="6"/>
  </si>
  <si>
    <t>湘南台公民館　　　　　　　　</t>
    <rPh sb="0" eb="3">
      <t>ショウナンダイ</t>
    </rPh>
    <rPh sb="3" eb="6">
      <t>コウミンカン</t>
    </rPh>
    <phoneticPr fontId="6"/>
  </si>
  <si>
    <t>年</t>
    <rPh sb="0" eb="1">
      <t>ネン</t>
    </rPh>
    <phoneticPr fontId="6"/>
  </si>
  <si>
    <t>月</t>
    <rPh sb="0" eb="1">
      <t>ツキ</t>
    </rPh>
    <phoneticPr fontId="6"/>
  </si>
  <si>
    <t>日</t>
    <rPh sb="0" eb="1">
      <t>ヒ</t>
    </rPh>
    <phoneticPr fontId="6"/>
  </si>
  <si>
    <t>会議名</t>
    <rPh sb="0" eb="2">
      <t>カイギ</t>
    </rPh>
    <rPh sb="2" eb="3">
      <t>メイ</t>
    </rPh>
    <phoneticPr fontId="6"/>
  </si>
  <si>
    <t>主なる内容</t>
    <rPh sb="0" eb="1">
      <t>オモ</t>
    </rPh>
    <rPh sb="3" eb="4">
      <t>ウチ</t>
    </rPh>
    <rPh sb="4" eb="5">
      <t>カタチ</t>
    </rPh>
    <phoneticPr fontId="6"/>
  </si>
  <si>
    <t>内　　容</t>
    <rPh sb="0" eb="1">
      <t>ウチ</t>
    </rPh>
    <rPh sb="3" eb="4">
      <t>カタチ</t>
    </rPh>
    <phoneticPr fontId="6"/>
  </si>
  <si>
    <t>内　　　　　　容</t>
    <rPh sb="0" eb="1">
      <t>ウチ</t>
    </rPh>
    <rPh sb="7" eb="8">
      <t>カタチ</t>
    </rPh>
    <phoneticPr fontId="6"/>
  </si>
  <si>
    <t>上旬</t>
    <rPh sb="0" eb="2">
      <t>ジョウジュン</t>
    </rPh>
    <phoneticPr fontId="6"/>
  </si>
  <si>
    <t>　リーグ戦開幕</t>
    <rPh sb="4" eb="5">
      <t>セン</t>
    </rPh>
    <rPh sb="5" eb="7">
      <t>カイマク</t>
    </rPh>
    <phoneticPr fontId="6"/>
  </si>
  <si>
    <r>
      <t>◆模範</t>
    </r>
    <r>
      <rPr>
        <sz val="10"/>
        <rFont val="ＭＳ Ｐゴシック"/>
        <family val="3"/>
        <charset val="128"/>
      </rPr>
      <t>審判実技指導研修会</t>
    </r>
    <rPh sb="1" eb="3">
      <t>モハン</t>
    </rPh>
    <rPh sb="3" eb="5">
      <t>シンパン</t>
    </rPh>
    <rPh sb="5" eb="7">
      <t>ジツギ</t>
    </rPh>
    <phoneticPr fontId="6"/>
  </si>
  <si>
    <r>
      <rPr>
        <sz val="9"/>
        <rFont val="ＭＳ Ｐゴシック"/>
        <family val="3"/>
        <charset val="128"/>
      </rPr>
      <t>◆派遣</t>
    </r>
    <r>
      <rPr>
        <sz val="10"/>
        <rFont val="ＭＳ Ｐゴシック"/>
        <family val="3"/>
        <charset val="128"/>
      </rPr>
      <t>審判研修会</t>
    </r>
    <rPh sb="1" eb="3">
      <t>ハケン</t>
    </rPh>
    <rPh sb="5" eb="8">
      <t>ケンシュウカイ</t>
    </rPh>
    <phoneticPr fontId="6"/>
  </si>
  <si>
    <t>　会計監査</t>
    <rPh sb="1" eb="3">
      <t>カイケイ</t>
    </rPh>
    <rPh sb="3" eb="5">
      <t>カンサ</t>
    </rPh>
    <phoneticPr fontId="6"/>
  </si>
  <si>
    <t>　理事会</t>
    <rPh sb="1" eb="4">
      <t>リジカイ</t>
    </rPh>
    <phoneticPr fontId="6"/>
  </si>
  <si>
    <t>　リーグ部会</t>
    <rPh sb="4" eb="6">
      <t>ブカイ</t>
    </rPh>
    <phoneticPr fontId="6"/>
  </si>
  <si>
    <t>　リーグ運営について</t>
    <rPh sb="4" eb="6">
      <t>ウンエイ</t>
    </rPh>
    <phoneticPr fontId="6"/>
  </si>
  <si>
    <t>　リーグ戦前期終了</t>
    <rPh sb="4" eb="5">
      <t>セン</t>
    </rPh>
    <rPh sb="5" eb="7">
      <t>ゼンキ</t>
    </rPh>
    <rPh sb="7" eb="9">
      <t>シュウリョウ</t>
    </rPh>
    <phoneticPr fontId="6"/>
  </si>
  <si>
    <t>競技委員会</t>
    <rPh sb="0" eb="2">
      <t>キョウギ</t>
    </rPh>
    <rPh sb="2" eb="4">
      <t>イイン</t>
    </rPh>
    <rPh sb="4" eb="5">
      <t>カイ</t>
    </rPh>
    <phoneticPr fontId="6"/>
  </si>
  <si>
    <t>　後期リ-グ運営について</t>
    <rPh sb="1" eb="3">
      <t>コウキ</t>
    </rPh>
    <rPh sb="6" eb="8">
      <t>ウンエイ</t>
    </rPh>
    <phoneticPr fontId="6"/>
  </si>
  <si>
    <r>
      <t>後期リーグ運営</t>
    </r>
    <r>
      <rPr>
        <sz val="9"/>
        <rFont val="ＭＳ Ｐゴシック"/>
        <family val="3"/>
        <charset val="128"/>
      </rPr>
      <t>について</t>
    </r>
    <rPh sb="0" eb="2">
      <t>コウキ</t>
    </rPh>
    <rPh sb="5" eb="7">
      <t>ウンエイ</t>
    </rPh>
    <phoneticPr fontId="6"/>
  </si>
  <si>
    <t>　トーナメント申込受付</t>
    <rPh sb="7" eb="9">
      <t>モウシコ</t>
    </rPh>
    <rPh sb="9" eb="11">
      <t>ウケツケ</t>
    </rPh>
    <phoneticPr fontId="6"/>
  </si>
  <si>
    <t>　新規加盟受付締切（書類）</t>
    <rPh sb="1" eb="3">
      <t>シンキ</t>
    </rPh>
    <rPh sb="3" eb="5">
      <t>カメイ</t>
    </rPh>
    <rPh sb="5" eb="7">
      <t>ウケツケ</t>
    </rPh>
    <rPh sb="7" eb="9">
      <t>シメキリ</t>
    </rPh>
    <rPh sb="10" eb="12">
      <t>ショルイ</t>
    </rPh>
    <phoneticPr fontId="6"/>
  </si>
  <si>
    <t>抽　選</t>
    <rPh sb="0" eb="1">
      <t>チュウ</t>
    </rPh>
    <rPh sb="2" eb="3">
      <t>セン</t>
    </rPh>
    <phoneticPr fontId="6"/>
  </si>
  <si>
    <t>　トーナメントについて</t>
    <phoneticPr fontId="6"/>
  </si>
  <si>
    <t>リーグ戦後期開始</t>
    <rPh sb="3" eb="4">
      <t>セン</t>
    </rPh>
    <rPh sb="4" eb="6">
      <t>コウキ</t>
    </rPh>
    <rPh sb="6" eb="8">
      <t>カイシ</t>
    </rPh>
    <phoneticPr fontId="6"/>
  </si>
  <si>
    <t>実施</t>
    <rPh sb="0" eb="2">
      <t>ジッシ</t>
    </rPh>
    <phoneticPr fontId="6"/>
  </si>
  <si>
    <t>　トーナメント日程</t>
    <rPh sb="7" eb="9">
      <t>ニッテイ</t>
    </rPh>
    <phoneticPr fontId="6"/>
  </si>
  <si>
    <t>　トーナメント・次年度競技委員</t>
    <rPh sb="8" eb="11">
      <t>ジネンド</t>
    </rPh>
    <rPh sb="11" eb="13">
      <t>キョウギ</t>
    </rPh>
    <rPh sb="13" eb="15">
      <t>イイン</t>
    </rPh>
    <phoneticPr fontId="6"/>
  </si>
  <si>
    <t>　リーグ戦終了</t>
    <rPh sb="4" eb="5">
      <t>セン</t>
    </rPh>
    <rPh sb="5" eb="7">
      <t>シュウリョウ</t>
    </rPh>
    <phoneticPr fontId="6"/>
  </si>
  <si>
    <t>トーナメント大会開始</t>
    <rPh sb="6" eb="8">
      <t>タイカイ</t>
    </rPh>
    <rPh sb="8" eb="10">
      <t>カイシ</t>
    </rPh>
    <phoneticPr fontId="6"/>
  </si>
  <si>
    <t>　リーグ編成・競技委員選出</t>
    <rPh sb="4" eb="6">
      <t>ヘンセイ</t>
    </rPh>
    <rPh sb="7" eb="9">
      <t>キョウギ</t>
    </rPh>
    <rPh sb="9" eb="11">
      <t>イイン</t>
    </rPh>
    <rPh sb="11" eb="13">
      <t>センシュツ</t>
    </rPh>
    <phoneticPr fontId="6"/>
  </si>
  <si>
    <t xml:space="preserve">  リーグ戦表彰</t>
    <rPh sb="5" eb="6">
      <t>セン</t>
    </rPh>
    <rPh sb="6" eb="8">
      <t>ヒョウショウ</t>
    </rPh>
    <phoneticPr fontId="6"/>
  </si>
  <si>
    <t xml:space="preserve">  選手エントリー表提出期限</t>
    <phoneticPr fontId="6"/>
  </si>
  <si>
    <t>（新年懇親会）</t>
    <rPh sb="1" eb="3">
      <t>シンネン</t>
    </rPh>
    <rPh sb="3" eb="5">
      <t>コンシン</t>
    </rPh>
    <rPh sb="5" eb="6">
      <t>カイ</t>
    </rPh>
    <phoneticPr fontId="6"/>
  </si>
  <si>
    <t xml:space="preserve"> 新規チーム承認</t>
    <phoneticPr fontId="6"/>
  </si>
  <si>
    <t>於；藤沢市民会館</t>
    <rPh sb="0" eb="1">
      <t>オ</t>
    </rPh>
    <rPh sb="2" eb="4">
      <t>フジサワ</t>
    </rPh>
    <rPh sb="4" eb="6">
      <t>シミン</t>
    </rPh>
    <rPh sb="6" eb="8">
      <t>カイカン</t>
    </rPh>
    <phoneticPr fontId="6"/>
  </si>
  <si>
    <t>　リーグ役員承認</t>
    <rPh sb="4" eb="6">
      <t>ヤクイン</t>
    </rPh>
    <rPh sb="6" eb="8">
      <t>ショウニン</t>
    </rPh>
    <phoneticPr fontId="6"/>
  </si>
  <si>
    <t>　リーグ編成・</t>
    <rPh sb="4" eb="6">
      <t>ヘンセイ</t>
    </rPh>
    <phoneticPr fontId="6"/>
  </si>
  <si>
    <t>　審判エントリー表提出期限</t>
    <rPh sb="1" eb="3">
      <t>シンパン</t>
    </rPh>
    <rPh sb="8" eb="9">
      <t>ヒョウ</t>
    </rPh>
    <rPh sb="9" eb="11">
      <t>テイシュツ</t>
    </rPh>
    <rPh sb="11" eb="13">
      <t>キゲン</t>
    </rPh>
    <phoneticPr fontId="6"/>
  </si>
  <si>
    <t>について</t>
  </si>
  <si>
    <t>トーナメント大会終了</t>
    <rPh sb="6" eb="8">
      <t>タイカイ</t>
    </rPh>
    <rPh sb="8" eb="10">
      <t>シュウリョウ</t>
    </rPh>
    <phoneticPr fontId="6"/>
  </si>
  <si>
    <t>議長杯表彰式</t>
    <rPh sb="0" eb="2">
      <t>ギチョウ</t>
    </rPh>
    <rPh sb="2" eb="3">
      <t>ハイ</t>
    </rPh>
    <rPh sb="3" eb="5">
      <t>ヒョウショウ</t>
    </rPh>
    <rPh sb="5" eb="6">
      <t>シキ</t>
    </rPh>
    <phoneticPr fontId="6"/>
  </si>
  <si>
    <t>　競技委員･チーム監督</t>
    <rPh sb="1" eb="3">
      <t>キョウギ</t>
    </rPh>
    <rPh sb="3" eb="5">
      <t>イイン</t>
    </rPh>
    <rPh sb="9" eb="11">
      <t>カントク</t>
    </rPh>
    <phoneticPr fontId="6"/>
  </si>
  <si>
    <t>　審判委員・チーム審判担当</t>
    <rPh sb="1" eb="3">
      <t>シンパン</t>
    </rPh>
    <rPh sb="3" eb="5">
      <t>イイン</t>
    </rPh>
    <rPh sb="9" eb="11">
      <t>シンパン</t>
    </rPh>
    <rPh sb="11" eb="13">
      <t>タントウ</t>
    </rPh>
    <phoneticPr fontId="6"/>
  </si>
  <si>
    <t>（丸尾杯）</t>
    <rPh sb="1" eb="3">
      <t>マルオ</t>
    </rPh>
    <rPh sb="3" eb="4">
      <t>ハイ</t>
    </rPh>
    <phoneticPr fontId="6"/>
  </si>
  <si>
    <r>
      <t>◆</t>
    </r>
    <r>
      <rPr>
        <sz val="10"/>
        <rFont val="ＭＳ Ｐゴシック"/>
        <family val="3"/>
        <charset val="128"/>
      </rPr>
      <t>審判更新取得講習会×３回</t>
    </r>
    <rPh sb="3" eb="5">
      <t>コウシン</t>
    </rPh>
    <rPh sb="5" eb="7">
      <t>シュトク</t>
    </rPh>
    <rPh sb="7" eb="9">
      <t>コウシュウ</t>
    </rPh>
    <rPh sb="12" eb="13">
      <t>カイ</t>
    </rPh>
    <phoneticPr fontId="6"/>
  </si>
  <si>
    <r>
      <t>◆</t>
    </r>
    <r>
      <rPr>
        <sz val="10"/>
        <rFont val="ＭＳ Ｐゴシック"/>
        <family val="3"/>
        <charset val="128"/>
      </rPr>
      <t>審判新規取得講習会×１回</t>
    </r>
    <rPh sb="3" eb="5">
      <t>シンキ</t>
    </rPh>
    <rPh sb="5" eb="7">
      <t>シュトク</t>
    </rPh>
    <rPh sb="7" eb="10">
      <t>コウシュウカイ</t>
    </rPh>
    <rPh sb="12" eb="13">
      <t>カイ</t>
    </rPh>
    <phoneticPr fontId="6"/>
  </si>
  <si>
    <t>40-1</t>
    <phoneticPr fontId="6"/>
  </si>
  <si>
    <t>40-2</t>
    <phoneticPr fontId="6"/>
  </si>
  <si>
    <t>40-3</t>
    <phoneticPr fontId="6"/>
  </si>
  <si>
    <t>40-4</t>
    <phoneticPr fontId="6"/>
  </si>
  <si>
    <t>50-1</t>
    <phoneticPr fontId="6"/>
  </si>
  <si>
    <t>50-2</t>
    <phoneticPr fontId="6"/>
  </si>
  <si>
    <r>
      <t>◆模範</t>
    </r>
    <r>
      <rPr>
        <sz val="10"/>
        <rFont val="ＭＳ Ｐゴシック"/>
        <family val="3"/>
        <charset val="128"/>
      </rPr>
      <t>審判実技指導研修会（後期）</t>
    </r>
    <rPh sb="1" eb="3">
      <t>モハン</t>
    </rPh>
    <rPh sb="3" eb="5">
      <t>シンパン</t>
    </rPh>
    <rPh sb="5" eb="7">
      <t>ジツギ</t>
    </rPh>
    <rPh sb="13" eb="15">
      <t>コウキ</t>
    </rPh>
    <phoneticPr fontId="6"/>
  </si>
  <si>
    <t>　次年度運営と競技委員</t>
    <rPh sb="1" eb="4">
      <t>ジネンド</t>
    </rPh>
    <rPh sb="4" eb="6">
      <t>ウンエイ</t>
    </rPh>
    <rPh sb="7" eb="9">
      <t>キョウギ</t>
    </rPh>
    <rPh sb="9" eb="11">
      <t>イイン</t>
    </rPh>
    <phoneticPr fontId="6"/>
  </si>
  <si>
    <t>（県議長杯）</t>
    <rPh sb="1" eb="2">
      <t>ケン</t>
    </rPh>
    <rPh sb="2" eb="4">
      <t>ギチョウ</t>
    </rPh>
    <rPh sb="4" eb="5">
      <t>ハイ</t>
    </rPh>
    <phoneticPr fontId="43"/>
  </si>
  <si>
    <t>　　　競技委員承認</t>
    <phoneticPr fontId="6"/>
  </si>
  <si>
    <t>海老名文化会館</t>
    <rPh sb="0" eb="3">
      <t>エビナ</t>
    </rPh>
    <rPh sb="3" eb="5">
      <t>ブンカ</t>
    </rPh>
    <rPh sb="5" eb="7">
      <t>カイカン</t>
    </rPh>
    <phoneticPr fontId="42"/>
  </si>
  <si>
    <t>～</t>
    <phoneticPr fontId="6"/>
  </si>
  <si>
    <t>　　　　　　（単位　円）</t>
    <rPh sb="7" eb="9">
      <t>タンイ</t>
    </rPh>
    <rPh sb="10" eb="11">
      <t>エン</t>
    </rPh>
    <phoneticPr fontId="6"/>
  </si>
  <si>
    <t>　</t>
    <phoneticPr fontId="6"/>
  </si>
  <si>
    <t>項　　　目</t>
    <rPh sb="0" eb="1">
      <t>コウ</t>
    </rPh>
    <rPh sb="4" eb="5">
      <t>メ</t>
    </rPh>
    <phoneticPr fontId="6"/>
  </si>
  <si>
    <t>備　考</t>
    <rPh sb="0" eb="1">
      <t>ソナエ</t>
    </rPh>
    <rPh sb="2" eb="3">
      <t>コウ</t>
    </rPh>
    <phoneticPr fontId="6"/>
  </si>
  <si>
    <t>１）収入の部</t>
    <rPh sb="2" eb="4">
      <t>シュウニュウ</t>
    </rPh>
    <rPh sb="5" eb="6">
      <t>ブ</t>
    </rPh>
    <phoneticPr fontId="6"/>
  </si>
  <si>
    <t>リーグ加盟費</t>
    <rPh sb="3" eb="5">
      <t>カメイ</t>
    </rPh>
    <rPh sb="5" eb="6">
      <t>ヒ</t>
    </rPh>
    <phoneticPr fontId="6"/>
  </si>
  <si>
    <t>登録費</t>
    <rPh sb="0" eb="2">
      <t>トウロク</t>
    </rPh>
    <rPh sb="2" eb="3">
      <t>ヒ</t>
    </rPh>
    <phoneticPr fontId="6"/>
  </si>
  <si>
    <t>チーム登録費</t>
    <rPh sb="3" eb="5">
      <t>トウロク</t>
    </rPh>
    <rPh sb="5" eb="6">
      <t>ヒ</t>
    </rPh>
    <phoneticPr fontId="6"/>
  </si>
  <si>
    <t>個人登録費</t>
    <rPh sb="0" eb="2">
      <t>コジン</t>
    </rPh>
    <rPh sb="2" eb="4">
      <t>トウロク</t>
    </rPh>
    <rPh sb="4" eb="5">
      <t>ヒ</t>
    </rPh>
    <phoneticPr fontId="6"/>
  </si>
  <si>
    <t>追加個人登録費</t>
    <rPh sb="0" eb="2">
      <t>ツイカ</t>
    </rPh>
    <rPh sb="2" eb="4">
      <t>コジン</t>
    </rPh>
    <rPh sb="4" eb="6">
      <t>トウロク</t>
    </rPh>
    <rPh sb="6" eb="7">
      <t>ヒ</t>
    </rPh>
    <phoneticPr fontId="6"/>
  </si>
  <si>
    <t>審判登録費</t>
    <rPh sb="0" eb="2">
      <t>シンパン</t>
    </rPh>
    <rPh sb="2" eb="4">
      <t>トウロク</t>
    </rPh>
    <rPh sb="4" eb="5">
      <t>ヒ</t>
    </rPh>
    <phoneticPr fontId="6"/>
  </si>
  <si>
    <t>大会参加費</t>
    <rPh sb="0" eb="2">
      <t>タイカイ</t>
    </rPh>
    <rPh sb="2" eb="4">
      <t>サンカ</t>
    </rPh>
    <rPh sb="4" eb="5">
      <t>ヒ</t>
    </rPh>
    <phoneticPr fontId="6"/>
  </si>
  <si>
    <t>リーグ戦</t>
    <rPh sb="3" eb="4">
      <t>セン</t>
    </rPh>
    <phoneticPr fontId="6"/>
  </si>
  <si>
    <t>トーナメント戦</t>
    <rPh sb="6" eb="7">
      <t>セン</t>
    </rPh>
    <phoneticPr fontId="6"/>
  </si>
  <si>
    <t>審判認定･更新料</t>
    <rPh sb="0" eb="2">
      <t>シンパン</t>
    </rPh>
    <rPh sb="2" eb="4">
      <t>ニンテイ</t>
    </rPh>
    <rPh sb="5" eb="7">
      <t>コウシン</t>
    </rPh>
    <rPh sb="7" eb="8">
      <t>リョウ</t>
    </rPh>
    <phoneticPr fontId="6"/>
  </si>
  <si>
    <t>更新＝300名　新規＝120名</t>
    <rPh sb="0" eb="2">
      <t>コウシン</t>
    </rPh>
    <rPh sb="6" eb="7">
      <t>メイ</t>
    </rPh>
    <rPh sb="8" eb="10">
      <t>シンキ</t>
    </rPh>
    <rPh sb="14" eb="15">
      <t>メイ</t>
    </rPh>
    <phoneticPr fontId="6"/>
  </si>
  <si>
    <t>新年会費収入</t>
    <rPh sb="0" eb="3">
      <t>シンネンカイ</t>
    </rPh>
    <rPh sb="3" eb="4">
      <t>ヒ</t>
    </rPh>
    <rPh sb="4" eb="6">
      <t>シュウニュウ</t>
    </rPh>
    <phoneticPr fontId="6"/>
  </si>
  <si>
    <t>納入金過不足</t>
    <rPh sb="0" eb="3">
      <t>ノウニュウキン</t>
    </rPh>
    <rPh sb="3" eb="6">
      <t>カフソク</t>
    </rPh>
    <phoneticPr fontId="6"/>
  </si>
  <si>
    <t>雑収入</t>
    <rPh sb="0" eb="1">
      <t>ザツ</t>
    </rPh>
    <rPh sb="1" eb="3">
      <t>シュウニュウ</t>
    </rPh>
    <phoneticPr fontId="6"/>
  </si>
  <si>
    <t>２）支出の部</t>
    <rPh sb="2" eb="4">
      <t>シシュツ</t>
    </rPh>
    <rPh sb="5" eb="6">
      <t>ブ</t>
    </rPh>
    <phoneticPr fontId="6"/>
  </si>
  <si>
    <t>会場調整費</t>
    <rPh sb="0" eb="2">
      <t>カイジョウ</t>
    </rPh>
    <rPh sb="2" eb="5">
      <t>チョウセイヒ</t>
    </rPh>
    <phoneticPr fontId="6"/>
  </si>
  <si>
    <t>事務、通信管理費</t>
    <rPh sb="3" eb="5">
      <t>ツウシン</t>
    </rPh>
    <rPh sb="5" eb="8">
      <t>カンリヒ</t>
    </rPh>
    <phoneticPr fontId="6"/>
  </si>
  <si>
    <t>・講師、事務、会場費</t>
    <rPh sb="1" eb="3">
      <t>コウシ</t>
    </rPh>
    <rPh sb="4" eb="6">
      <t>ジム</t>
    </rPh>
    <rPh sb="7" eb="9">
      <t>カイジョウ</t>
    </rPh>
    <rPh sb="9" eb="10">
      <t>ヒ</t>
    </rPh>
    <phoneticPr fontId="6"/>
  </si>
  <si>
    <t>・県サッカー協会年会費</t>
    <rPh sb="1" eb="2">
      <t>ケン</t>
    </rPh>
    <rPh sb="6" eb="8">
      <t>キョウカイ</t>
    </rPh>
    <rPh sb="8" eb="11">
      <t>ネンカイヒ</t>
    </rPh>
    <phoneticPr fontId="6"/>
  </si>
  <si>
    <t>その他</t>
    <rPh sb="2" eb="3">
      <t>タ</t>
    </rPh>
    <phoneticPr fontId="6"/>
  </si>
  <si>
    <t>運営基金繰入</t>
    <rPh sb="0" eb="2">
      <t>ウンエイ</t>
    </rPh>
    <rPh sb="2" eb="4">
      <t>キキン</t>
    </rPh>
    <rPh sb="4" eb="5">
      <t>ク</t>
    </rPh>
    <rPh sb="5" eb="6">
      <t>イ</t>
    </rPh>
    <phoneticPr fontId="6"/>
  </si>
  <si>
    <t>次年度繰越金</t>
    <rPh sb="0" eb="3">
      <t>ジネンド</t>
    </rPh>
    <rPh sb="3" eb="5">
      <t>クリコシ</t>
    </rPh>
    <rPh sb="5" eb="6">
      <t>キン</t>
    </rPh>
    <phoneticPr fontId="6"/>
  </si>
  <si>
    <t>五十雀3部</t>
    <rPh sb="0" eb="2">
      <t>ゴジュウ</t>
    </rPh>
    <rPh sb="2" eb="3">
      <t>スズメ</t>
    </rPh>
    <rPh sb="4" eb="5">
      <t>ブ</t>
    </rPh>
    <phoneticPr fontId="6"/>
  </si>
  <si>
    <t>六十雀1部</t>
    <rPh sb="0" eb="3">
      <t>ロクジュウカラ</t>
    </rPh>
    <rPh sb="4" eb="5">
      <t>ブ</t>
    </rPh>
    <phoneticPr fontId="6"/>
  </si>
  <si>
    <t>六十雀2部</t>
    <rPh sb="0" eb="3">
      <t>ロクジュウカラ</t>
    </rPh>
    <rPh sb="4" eb="5">
      <t>ブ</t>
    </rPh>
    <phoneticPr fontId="6"/>
  </si>
  <si>
    <t>回</t>
    <rPh sb="0" eb="1">
      <t>カイ</t>
    </rPh>
    <phoneticPr fontId="6"/>
  </si>
  <si>
    <t>大島　義明</t>
    <rPh sb="0" eb="2">
      <t>オオシマ</t>
    </rPh>
    <rPh sb="3" eb="5">
      <t>ヨシアキ</t>
    </rPh>
    <phoneticPr fontId="6"/>
  </si>
  <si>
    <t>70担当</t>
    <rPh sb="2" eb="4">
      <t>タントウ</t>
    </rPh>
    <phoneticPr fontId="6"/>
  </si>
  <si>
    <t>10ﾁｰﾑ　45試合　　　</t>
    <rPh sb="8" eb="10">
      <t>シアイ</t>
    </rPh>
    <phoneticPr fontId="6"/>
  </si>
  <si>
    <t>50-3</t>
    <phoneticPr fontId="6"/>
  </si>
  <si>
    <t>70</t>
    <phoneticPr fontId="6"/>
  </si>
  <si>
    <t>３位</t>
    <rPh sb="1" eb="2">
      <t>イ</t>
    </rPh>
    <phoneticPr fontId="6"/>
  </si>
  <si>
    <t>四十雀</t>
    <rPh sb="0" eb="3">
      <t>シジュウカラ</t>
    </rPh>
    <phoneticPr fontId="6"/>
  </si>
  <si>
    <t>五十雀</t>
    <rPh sb="0" eb="2">
      <t>50</t>
    </rPh>
    <rPh sb="2" eb="3">
      <t>スズメ</t>
    </rPh>
    <phoneticPr fontId="6"/>
  </si>
  <si>
    <t>六十雀</t>
    <rPh sb="0" eb="2">
      <t>60</t>
    </rPh>
    <rPh sb="2" eb="3">
      <t>スズメ</t>
    </rPh>
    <phoneticPr fontId="6"/>
  </si>
  <si>
    <t>　　1）トーナメント大会の結果　　　　　　</t>
    <rPh sb="13" eb="15">
      <t>ケッカ</t>
    </rPh>
    <phoneticPr fontId="6"/>
  </si>
  <si>
    <t>常務理事</t>
    <rPh sb="0" eb="2">
      <t>ジョウム</t>
    </rPh>
    <rPh sb="2" eb="4">
      <t>リジ</t>
    </rPh>
    <phoneticPr fontId="6"/>
  </si>
  <si>
    <t>※新規加盟</t>
    <rPh sb="1" eb="3">
      <t>シンキ</t>
    </rPh>
    <rPh sb="3" eb="5">
      <t>カメイ</t>
    </rPh>
    <phoneticPr fontId="6"/>
  </si>
  <si>
    <t>入替戦6試合含む</t>
    <rPh sb="0" eb="2">
      <t>イレカエ</t>
    </rPh>
    <rPh sb="2" eb="3">
      <t>セン</t>
    </rPh>
    <rPh sb="4" eb="6">
      <t>シアイ</t>
    </rPh>
    <rPh sb="6" eb="7">
      <t>フク</t>
    </rPh>
    <phoneticPr fontId="43"/>
  </si>
  <si>
    <t>11試合</t>
    <rPh sb="2" eb="4">
      <t>シアイ</t>
    </rPh>
    <phoneticPr fontId="6"/>
  </si>
  <si>
    <t>AED、テント他</t>
    <rPh sb="7" eb="8">
      <t>ホカ</t>
    </rPh>
    <phoneticPr fontId="43"/>
  </si>
  <si>
    <t>・教本、審判マニュアル他　　</t>
    <rPh sb="1" eb="3">
      <t>キョウホン</t>
    </rPh>
    <rPh sb="4" eb="6">
      <t>シンパン</t>
    </rPh>
    <rPh sb="11" eb="12">
      <t>タ</t>
    </rPh>
    <phoneticPr fontId="6"/>
  </si>
  <si>
    <t>・審判員名簿・講義資料　他</t>
    <rPh sb="1" eb="4">
      <t>シンパンイン</t>
    </rPh>
    <rPh sb="4" eb="6">
      <t>メイボ</t>
    </rPh>
    <rPh sb="7" eb="9">
      <t>コウギ</t>
    </rPh>
    <rPh sb="9" eb="11">
      <t>シリョウ</t>
    </rPh>
    <rPh sb="12" eb="13">
      <t>タ</t>
    </rPh>
    <phoneticPr fontId="6"/>
  </si>
  <si>
    <t>11ﾁｰﾑ　55試合</t>
    <rPh sb="8" eb="10">
      <t>シアイ</t>
    </rPh>
    <phoneticPr fontId="6"/>
  </si>
  <si>
    <r>
      <t>11ﾁｰﾑ　55試合</t>
    </r>
    <r>
      <rPr>
        <sz val="9"/>
        <rFont val="ＭＳ Ｐゴシック"/>
        <family val="3"/>
        <charset val="128"/>
      </rPr>
      <t>　</t>
    </r>
    <rPh sb="8" eb="10">
      <t>シアイ</t>
    </rPh>
    <phoneticPr fontId="6"/>
  </si>
  <si>
    <t>　　２４２＋３＝２４５試合</t>
    <rPh sb="11" eb="13">
      <t>シアイ</t>
    </rPh>
    <phoneticPr fontId="6"/>
  </si>
  <si>
    <t>　　</t>
    <phoneticPr fontId="6"/>
  </si>
  <si>
    <t>2019年度実績</t>
    <rPh sb="4" eb="5">
      <t>ネン</t>
    </rPh>
    <rPh sb="5" eb="6">
      <t>ド</t>
    </rPh>
    <rPh sb="6" eb="8">
      <t>ジッセキ</t>
    </rPh>
    <phoneticPr fontId="6"/>
  </si>
  <si>
    <t>佐々木祐資　</t>
    <rPh sb="0" eb="3">
      <t>ササキ</t>
    </rPh>
    <phoneticPr fontId="6"/>
  </si>
  <si>
    <t>木島 三樹男</t>
    <rPh sb="0" eb="2">
      <t>キジマ</t>
    </rPh>
    <rPh sb="3" eb="6">
      <t>ミキオ</t>
    </rPh>
    <phoneticPr fontId="6"/>
  </si>
  <si>
    <t>平井  素夫</t>
    <rPh sb="0" eb="2">
      <t>ヒライ</t>
    </rPh>
    <rPh sb="4" eb="6">
      <t>シロオ</t>
    </rPh>
    <phoneticPr fontId="42"/>
  </si>
  <si>
    <t>１．　２０２１年度後期リーグ行事及び運営について</t>
    <phoneticPr fontId="6"/>
  </si>
  <si>
    <t>ｳｲｯﾄｸﾞﾗﾝﾄﾞﾏｽﾀｰｽﾞ</t>
    <phoneticPr fontId="6"/>
  </si>
  <si>
    <t>神奈川四十雀SC60</t>
    <rPh sb="0" eb="3">
      <t>カナガワ</t>
    </rPh>
    <rPh sb="3" eb="6">
      <t>シジュウカラ</t>
    </rPh>
    <phoneticPr fontId="6"/>
  </si>
  <si>
    <t>横須賀シニアＳＣ５０</t>
    <rPh sb="0" eb="3">
      <t>ヨコスカ</t>
    </rPh>
    <phoneticPr fontId="6"/>
  </si>
  <si>
    <t>横浜シニア５０</t>
    <rPh sb="0" eb="2">
      <t>ヨコハマ</t>
    </rPh>
    <phoneticPr fontId="6"/>
  </si>
  <si>
    <t>茅ヶ崎ＦＣえぼし</t>
    <rPh sb="0" eb="3">
      <t>チガサキ</t>
    </rPh>
    <phoneticPr fontId="6"/>
  </si>
  <si>
    <t>湘南茅ヶ崎ＦＣ赤羽根６０</t>
    <rPh sb="0" eb="2">
      <t>ショウナン</t>
    </rPh>
    <rPh sb="2" eb="10">
      <t>チガサキfcアカバネ</t>
    </rPh>
    <phoneticPr fontId="6"/>
  </si>
  <si>
    <t>西湘Ｗｉｎｇｓ．ＦＣ</t>
    <rPh sb="0" eb="2">
      <t>セイショウ</t>
    </rPh>
    <phoneticPr fontId="6"/>
  </si>
  <si>
    <t>多摩クラブ４０</t>
    <rPh sb="0" eb="2">
      <t>タマ</t>
    </rPh>
    <phoneticPr fontId="6"/>
  </si>
  <si>
    <t>南高シニア２０２０</t>
    <rPh sb="0" eb="1">
      <t>ミナミ</t>
    </rPh>
    <rPh sb="1" eb="2">
      <t>ダカ</t>
    </rPh>
    <phoneticPr fontId="6"/>
  </si>
  <si>
    <t>２．　２０２２年度に向けて</t>
    <phoneticPr fontId="6"/>
  </si>
  <si>
    <t>七十雀</t>
    <rPh sb="0" eb="2">
      <t>ナナジュウ</t>
    </rPh>
    <rPh sb="2" eb="3">
      <t>スズメ</t>
    </rPh>
    <phoneticPr fontId="6"/>
  </si>
  <si>
    <t>湘南ペガサスＳＣ７０</t>
    <rPh sb="0" eb="2">
      <t>ショウナン</t>
    </rPh>
    <phoneticPr fontId="6"/>
  </si>
  <si>
    <t>茅ヶ崎シニア７０</t>
    <rPh sb="0" eb="3">
      <t>チガサキ</t>
    </rPh>
    <phoneticPr fontId="6"/>
  </si>
  <si>
    <t>　海老名市文化会館（１８：３０～）(＊藤沢商工会館)</t>
    <rPh sb="1" eb="4">
      <t>エビナ</t>
    </rPh>
    <rPh sb="4" eb="5">
      <t>シ</t>
    </rPh>
    <rPh sb="5" eb="7">
      <t>ブンカ</t>
    </rPh>
    <rPh sb="7" eb="9">
      <t>カイカン</t>
    </rPh>
    <phoneticPr fontId="6"/>
  </si>
  <si>
    <r>
      <t>実行委員会</t>
    </r>
    <r>
      <rPr>
        <sz val="10"/>
        <rFont val="ＭＳ Ｐゴシック"/>
        <family val="3"/>
        <charset val="128"/>
      </rPr>
      <t>兼リーグ部会</t>
    </r>
    <rPh sb="0" eb="2">
      <t>ジッコウ</t>
    </rPh>
    <rPh sb="1" eb="4">
      <t>イインカイ</t>
    </rPh>
    <rPh sb="8" eb="10">
      <t>ブカイ</t>
    </rPh>
    <phoneticPr fontId="6"/>
  </si>
  <si>
    <t>　理事会</t>
    <rPh sb="1" eb="4">
      <t>リジカイ</t>
    </rPh>
    <phoneticPr fontId="43"/>
  </si>
  <si>
    <t>　総会（理事会）</t>
    <rPh sb="1" eb="3">
      <t>ソウカイ</t>
    </rPh>
    <rPh sb="4" eb="7">
      <t>リジカイ</t>
    </rPh>
    <phoneticPr fontId="43"/>
  </si>
  <si>
    <t>事業報告・会計報告他</t>
    <rPh sb="0" eb="2">
      <t>ジギョウ</t>
    </rPh>
    <rPh sb="2" eb="4">
      <t>ホウコク</t>
    </rPh>
    <rPh sb="5" eb="7">
      <t>カイケイ</t>
    </rPh>
    <rPh sb="7" eb="9">
      <t>ホウコク</t>
    </rPh>
    <rPh sb="9" eb="10">
      <t>ホカ</t>
    </rPh>
    <phoneticPr fontId="43"/>
  </si>
  <si>
    <t>実行委員会</t>
    <rPh sb="0" eb="2">
      <t>ジッコウ</t>
    </rPh>
    <rPh sb="2" eb="5">
      <t>イインカイ</t>
    </rPh>
    <phoneticPr fontId="43"/>
  </si>
  <si>
    <t>　事業・会計報告、計画</t>
    <rPh sb="1" eb="3">
      <t>ジギョウ</t>
    </rPh>
    <rPh sb="4" eb="6">
      <t>カイケイ</t>
    </rPh>
    <rPh sb="6" eb="8">
      <t>ホウコク</t>
    </rPh>
    <rPh sb="9" eb="11">
      <t>ケイカク</t>
    </rPh>
    <phoneticPr fontId="6"/>
  </si>
  <si>
    <t>於；海老名市文化会館小ホール</t>
    <rPh sb="0" eb="1">
      <t>オ</t>
    </rPh>
    <rPh sb="2" eb="6">
      <t>エビナシ</t>
    </rPh>
    <rPh sb="6" eb="8">
      <t>ブンカ</t>
    </rPh>
    <rPh sb="8" eb="10">
      <t>カイカン</t>
    </rPh>
    <rPh sb="10" eb="11">
      <t>ショウ</t>
    </rPh>
    <phoneticPr fontId="6"/>
  </si>
  <si>
    <t>50-2・3</t>
    <phoneticPr fontId="6"/>
  </si>
  <si>
    <t>11回</t>
    <rPh sb="2" eb="3">
      <t>カイ</t>
    </rPh>
    <phoneticPr fontId="6"/>
  </si>
  <si>
    <t>【未定】</t>
    <rPh sb="1" eb="3">
      <t>ミテイ</t>
    </rPh>
    <phoneticPr fontId="43"/>
  </si>
  <si>
    <t>23年度リーグ運営</t>
    <rPh sb="2" eb="4">
      <t>ネンド</t>
    </rPh>
    <rPh sb="7" eb="9">
      <t>ウンエイ</t>
    </rPh>
    <phoneticPr fontId="6"/>
  </si>
  <si>
    <t>シニア選手権</t>
    <rPh sb="3" eb="6">
      <t>センシュケン</t>
    </rPh>
    <phoneticPr fontId="6"/>
  </si>
  <si>
    <t>於；海老名市文化会館</t>
    <rPh sb="0" eb="1">
      <t>オ</t>
    </rPh>
    <rPh sb="2" eb="5">
      <t>エビナ</t>
    </rPh>
    <rPh sb="5" eb="6">
      <t>シ</t>
    </rPh>
    <rPh sb="6" eb="8">
      <t>ブンカ</t>
    </rPh>
    <rPh sb="8" eb="10">
      <t>カイカン</t>
    </rPh>
    <phoneticPr fontId="6"/>
  </si>
  <si>
    <t>≪入替戦≫</t>
    <rPh sb="1" eb="2">
      <t>イ</t>
    </rPh>
    <rPh sb="2" eb="3">
      <t>カ</t>
    </rPh>
    <rPh sb="3" eb="4">
      <t>セン</t>
    </rPh>
    <phoneticPr fontId="6"/>
  </si>
  <si>
    <t>③ ＋ ④＋⑤</t>
    <phoneticPr fontId="42"/>
  </si>
  <si>
    <t>⑤</t>
    <phoneticPr fontId="42"/>
  </si>
  <si>
    <t>前年度繰越金</t>
    <rPh sb="0" eb="1">
      <t>ゼン</t>
    </rPh>
    <rPh sb="1" eb="3">
      <t>ネンド</t>
    </rPh>
    <rPh sb="3" eb="5">
      <t>クリコシ</t>
    </rPh>
    <rPh sb="5" eb="6">
      <t>キン</t>
    </rPh>
    <phoneticPr fontId="6"/>
  </si>
  <si>
    <t>④</t>
    <phoneticPr fontId="42"/>
  </si>
  <si>
    <t>運営基金より</t>
    <rPh sb="0" eb="2">
      <t>ウンエイ</t>
    </rPh>
    <rPh sb="2" eb="4">
      <t>キキン</t>
    </rPh>
    <phoneticPr fontId="42"/>
  </si>
  <si>
    <t>① - ② = ③</t>
    <phoneticPr fontId="42"/>
  </si>
  <si>
    <t>本年度収支差額</t>
    <rPh sb="0" eb="2">
      <t>ホンネン</t>
    </rPh>
    <rPh sb="2" eb="3">
      <t>ド</t>
    </rPh>
    <rPh sb="3" eb="5">
      <t>シュウシ</t>
    </rPh>
    <rPh sb="5" eb="7">
      <t>サガク</t>
    </rPh>
    <phoneticPr fontId="42"/>
  </si>
  <si>
    <t>②法人税等</t>
    <rPh sb="1" eb="4">
      <t>ホウジンゼイ</t>
    </rPh>
    <rPh sb="4" eb="5">
      <t>トウ</t>
    </rPh>
    <phoneticPr fontId="42"/>
  </si>
  <si>
    <t>公租公課</t>
    <rPh sb="0" eb="2">
      <t>コウソ</t>
    </rPh>
    <rPh sb="2" eb="4">
      <t>コウカ</t>
    </rPh>
    <phoneticPr fontId="42"/>
  </si>
  <si>
    <t>①収入の部 - 支出の部</t>
    <rPh sb="1" eb="3">
      <t>シュウニュウ</t>
    </rPh>
    <rPh sb="4" eb="5">
      <t>ブ</t>
    </rPh>
    <rPh sb="8" eb="10">
      <t>シシュツ</t>
    </rPh>
    <rPh sb="11" eb="12">
      <t>ブ</t>
    </rPh>
    <phoneticPr fontId="42"/>
  </si>
  <si>
    <t>税引き前収支差額</t>
    <rPh sb="0" eb="2">
      <t>ゼイビ</t>
    </rPh>
    <rPh sb="3" eb="4">
      <t>マエ</t>
    </rPh>
    <rPh sb="4" eb="6">
      <t>シュウシ</t>
    </rPh>
    <rPh sb="6" eb="8">
      <t>サガク</t>
    </rPh>
    <phoneticPr fontId="42"/>
  </si>
  <si>
    <t>租税公課・審判事務他</t>
    <rPh sb="0" eb="2">
      <t>ソゼイ</t>
    </rPh>
    <rPh sb="2" eb="4">
      <t>コウカ</t>
    </rPh>
    <rPh sb="5" eb="7">
      <t>シンパン</t>
    </rPh>
    <rPh sb="7" eb="9">
      <t>ジム</t>
    </rPh>
    <rPh sb="9" eb="10">
      <t>ホカ</t>
    </rPh>
    <phoneticPr fontId="43"/>
  </si>
  <si>
    <t>月次決算・決算書等作成システム費用等</t>
    <rPh sb="0" eb="2">
      <t>ゲツジ</t>
    </rPh>
    <rPh sb="2" eb="4">
      <t>ケッサン</t>
    </rPh>
    <rPh sb="5" eb="7">
      <t>ケッサン</t>
    </rPh>
    <rPh sb="7" eb="8">
      <t>ショ</t>
    </rPh>
    <rPh sb="8" eb="9">
      <t>トウ</t>
    </rPh>
    <rPh sb="9" eb="11">
      <t>サクセイ</t>
    </rPh>
    <rPh sb="15" eb="17">
      <t>ヒヨウ</t>
    </rPh>
    <rPh sb="17" eb="18">
      <t>トウ</t>
    </rPh>
    <phoneticPr fontId="42"/>
  </si>
  <si>
    <t>税務申告費用</t>
    <rPh sb="0" eb="2">
      <t>ゼイム</t>
    </rPh>
    <rPh sb="2" eb="4">
      <t>シンコク</t>
    </rPh>
    <rPh sb="4" eb="6">
      <t>ヒヨウ</t>
    </rPh>
    <phoneticPr fontId="6"/>
  </si>
  <si>
    <t>銀行振込手数料</t>
    <rPh sb="0" eb="2">
      <t>ギンコウ</t>
    </rPh>
    <rPh sb="2" eb="4">
      <t>フリコミ</t>
    </rPh>
    <rPh sb="4" eb="7">
      <t>テスウリョウ</t>
    </rPh>
    <phoneticPr fontId="43"/>
  </si>
  <si>
    <t>手数料</t>
    <rPh sb="0" eb="3">
      <t>テスウリョウ</t>
    </rPh>
    <phoneticPr fontId="43"/>
  </si>
  <si>
    <t>トーナメント中止による参加費返却</t>
    <rPh sb="6" eb="8">
      <t>チュウシ</t>
    </rPh>
    <rPh sb="11" eb="14">
      <t>サンカヒ</t>
    </rPh>
    <rPh sb="14" eb="16">
      <t>ヘンキャク</t>
    </rPh>
    <phoneticPr fontId="42"/>
  </si>
  <si>
    <t>大会参加費返金</t>
    <rPh sb="0" eb="2">
      <t>タイカイ</t>
    </rPh>
    <rPh sb="2" eb="5">
      <t>サンカヒ</t>
    </rPh>
    <rPh sb="5" eb="7">
      <t>ヘンキン</t>
    </rPh>
    <phoneticPr fontId="43"/>
  </si>
  <si>
    <t>新年費用</t>
    <rPh sb="0" eb="2">
      <t>シンネン</t>
    </rPh>
    <rPh sb="2" eb="4">
      <t>ヒヨウ</t>
    </rPh>
    <phoneticPr fontId="6"/>
  </si>
  <si>
    <t>ＨＰ維持費</t>
    <rPh sb="2" eb="5">
      <t>イジヒ</t>
    </rPh>
    <phoneticPr fontId="42"/>
  </si>
  <si>
    <r>
      <t>・競技委員マニュアル</t>
    </r>
    <r>
      <rPr>
        <sz val="8"/>
        <rFont val="ＭＳ Ｐゴシック"/>
        <family val="3"/>
        <charset val="128"/>
      </rPr>
      <t xml:space="preserve"> 他</t>
    </r>
    <rPh sb="1" eb="3">
      <t>キョウギ</t>
    </rPh>
    <rPh sb="3" eb="5">
      <t>イイン</t>
    </rPh>
    <rPh sb="11" eb="12">
      <t>ホカ</t>
    </rPh>
    <phoneticPr fontId="6"/>
  </si>
  <si>
    <t>選手・警告退場集計、議事録</t>
    <rPh sb="0" eb="2">
      <t>センシュ</t>
    </rPh>
    <rPh sb="3" eb="5">
      <t>ケイコク</t>
    </rPh>
    <rPh sb="5" eb="7">
      <t>タイジョウ</t>
    </rPh>
    <rPh sb="7" eb="9">
      <t>シュウケイ</t>
    </rPh>
    <rPh sb="10" eb="13">
      <t>ギジロク</t>
    </rPh>
    <phoneticPr fontId="43"/>
  </si>
  <si>
    <t>事務員給与</t>
    <rPh sb="0" eb="2">
      <t>ジム</t>
    </rPh>
    <rPh sb="2" eb="3">
      <t>イン</t>
    </rPh>
    <rPh sb="3" eb="5">
      <t>キュウヨ</t>
    </rPh>
    <phoneticPr fontId="6"/>
  </si>
  <si>
    <t>提供助成金</t>
    <rPh sb="0" eb="2">
      <t>テイキョウ</t>
    </rPh>
    <rPh sb="2" eb="5">
      <t>ジョセイキン</t>
    </rPh>
    <phoneticPr fontId="6"/>
  </si>
  <si>
    <t>シニア選手権</t>
    <rPh sb="3" eb="6">
      <t>センシュケン</t>
    </rPh>
    <phoneticPr fontId="43"/>
  </si>
  <si>
    <t>☚50・60・70雀試合数増</t>
    <rPh sb="9" eb="10">
      <t>スズメ</t>
    </rPh>
    <rPh sb="10" eb="12">
      <t>シアイ</t>
    </rPh>
    <rPh sb="12" eb="13">
      <t>スウ</t>
    </rPh>
    <rPh sb="13" eb="14">
      <t>ゾウ</t>
    </rPh>
    <phoneticPr fontId="6"/>
  </si>
  <si>
    <t>過返却分・利子</t>
    <rPh sb="0" eb="1">
      <t>カ</t>
    </rPh>
    <rPh sb="1" eb="3">
      <t>ヘンキャク</t>
    </rPh>
    <rPh sb="3" eb="4">
      <t>ブン</t>
    </rPh>
    <rPh sb="5" eb="7">
      <t>リシ</t>
    </rPh>
    <phoneticPr fontId="43"/>
  </si>
  <si>
    <t>正会員会費</t>
    <rPh sb="0" eb="3">
      <t>セイカイイン</t>
    </rPh>
    <rPh sb="3" eb="5">
      <t>カイヒ</t>
    </rPh>
    <phoneticPr fontId="6"/>
  </si>
  <si>
    <t>2019年度審判講習会</t>
    <rPh sb="4" eb="6">
      <t>ネンド</t>
    </rPh>
    <rPh sb="6" eb="8">
      <t>シンパン</t>
    </rPh>
    <rPh sb="8" eb="11">
      <t>コウシュウカイ</t>
    </rPh>
    <phoneticPr fontId="43"/>
  </si>
  <si>
    <t>講習会キャンセル料</t>
    <rPh sb="0" eb="2">
      <t>コウシュウ</t>
    </rPh>
    <rPh sb="2" eb="3">
      <t>カイ</t>
    </rPh>
    <rPh sb="8" eb="9">
      <t>リョウ</t>
    </rPh>
    <phoneticPr fontId="43"/>
  </si>
  <si>
    <t>2020年実績：新規109名</t>
    <rPh sb="4" eb="5">
      <t>ネン</t>
    </rPh>
    <rPh sb="5" eb="7">
      <t>ジッセキ</t>
    </rPh>
    <rPh sb="8" eb="10">
      <t>シンキ</t>
    </rPh>
    <rPh sb="13" eb="14">
      <t>メイ</t>
    </rPh>
    <phoneticPr fontId="43"/>
  </si>
  <si>
    <t>2021年度予算案</t>
    <rPh sb="4" eb="6">
      <t>ネンド</t>
    </rPh>
    <rPh sb="6" eb="8">
      <t>ヨサン</t>
    </rPh>
    <rPh sb="8" eb="9">
      <t>アン</t>
    </rPh>
    <phoneticPr fontId="6"/>
  </si>
  <si>
    <t>　　       　　　　　　　　２０２２年度　神奈川シニアサッカーリーグ</t>
    <rPh sb="21" eb="23">
      <t>ネンド</t>
    </rPh>
    <rPh sb="24" eb="27">
      <t>カナガワ</t>
    </rPh>
    <phoneticPr fontId="6"/>
  </si>
  <si>
    <r>
      <t>　</t>
    </r>
    <r>
      <rPr>
        <u val="double"/>
        <sz val="16"/>
        <rFont val="ＭＳ Ｐゴシック"/>
        <family val="3"/>
        <charset val="128"/>
      </rPr>
      <t>　一　般　会　計　予　算　書（素案）　</t>
    </r>
    <r>
      <rPr>
        <sz val="16"/>
        <rFont val="ＭＳ Ｐゴシック"/>
        <family val="3"/>
        <charset val="128"/>
      </rPr>
      <t>　</t>
    </r>
    <rPh sb="10" eb="11">
      <t>ヨ</t>
    </rPh>
    <rPh sb="16" eb="18">
      <t>ソアン</t>
    </rPh>
    <phoneticPr fontId="6"/>
  </si>
  <si>
    <r>
      <t>自　　　２０２２年４月　</t>
    </r>
    <r>
      <rPr>
        <sz val="11"/>
        <rFont val="ＭＳ Ｐゴシック"/>
        <family val="3"/>
        <charset val="128"/>
      </rPr>
      <t>1</t>
    </r>
    <r>
      <rPr>
        <sz val="11"/>
        <rFont val="ＭＳ Ｐゴシック"/>
        <family val="3"/>
        <charset val="128"/>
      </rPr>
      <t>日</t>
    </r>
    <rPh sb="0" eb="1">
      <t>ジ</t>
    </rPh>
    <rPh sb="8" eb="9">
      <t>ネン</t>
    </rPh>
    <rPh sb="10" eb="11">
      <t>ツキ</t>
    </rPh>
    <rPh sb="13" eb="14">
      <t>ニチ</t>
    </rPh>
    <phoneticPr fontId="6"/>
  </si>
  <si>
    <t>至　　　２０２３年３月３１日</t>
    <rPh sb="0" eb="1">
      <t>イタル</t>
    </rPh>
    <rPh sb="8" eb="9">
      <t>ネン</t>
    </rPh>
    <rPh sb="10" eb="11">
      <t>ガツ</t>
    </rPh>
    <rPh sb="13" eb="14">
      <t>ニチ</t>
    </rPh>
    <phoneticPr fontId="6"/>
  </si>
  <si>
    <t>2022年度予算案</t>
    <rPh sb="4" eb="6">
      <t>ネンド</t>
    </rPh>
    <rPh sb="6" eb="8">
      <t>ヨサン</t>
    </rPh>
    <rPh sb="8" eb="9">
      <t>アン</t>
    </rPh>
    <phoneticPr fontId="6"/>
  </si>
  <si>
    <t>6チーム加盟</t>
    <rPh sb="4" eb="6">
      <t>カメイ</t>
    </rPh>
    <phoneticPr fontId="6"/>
  </si>
  <si>
    <t>＠12,000ｘ109ﾁｰﾑ　</t>
    <phoneticPr fontId="6"/>
  </si>
  <si>
    <t>☚6ﾁ-ﾑ増</t>
    <rPh sb="5" eb="6">
      <t>ゾウ</t>
    </rPh>
    <phoneticPr fontId="6"/>
  </si>
  <si>
    <t>＠500ｘ2,500名　　　　</t>
    <rPh sb="10" eb="11">
      <t>メイ</t>
    </rPh>
    <phoneticPr fontId="6"/>
  </si>
  <si>
    <t>見込み</t>
    <rPh sb="0" eb="2">
      <t>ミコ</t>
    </rPh>
    <phoneticPr fontId="43"/>
  </si>
  <si>
    <t>＠500ｘ350名（2021年度分）</t>
    <rPh sb="8" eb="9">
      <t>メイ</t>
    </rPh>
    <rPh sb="14" eb="16">
      <t>ネンド</t>
    </rPh>
    <rPh sb="16" eb="17">
      <t>ブン</t>
    </rPh>
    <phoneticPr fontId="6"/>
  </si>
  <si>
    <t>＠3000ｘ109ﾁｰﾑ　</t>
    <phoneticPr fontId="6"/>
  </si>
  <si>
    <t>21/22年度予算比較</t>
    <rPh sb="5" eb="7">
      <t>ネンド</t>
    </rPh>
    <rPh sb="7" eb="9">
      <t>ヨサン</t>
    </rPh>
    <rPh sb="9" eb="11">
      <t>ヒカク</t>
    </rPh>
    <phoneticPr fontId="6"/>
  </si>
  <si>
    <t>２０２１年度予算案（大会運営費）について</t>
    <rPh sb="4" eb="6">
      <t>ネンド</t>
    </rPh>
    <rPh sb="6" eb="8">
      <t>ヨサン</t>
    </rPh>
    <rPh sb="8" eb="9">
      <t>アン</t>
    </rPh>
    <rPh sb="10" eb="12">
      <t>タイカイ</t>
    </rPh>
    <rPh sb="12" eb="15">
      <t>ウンエイヒ</t>
    </rPh>
    <phoneticPr fontId="6"/>
  </si>
  <si>
    <r>
      <t>四十雀リーグ参加費　￥15,000 　</t>
    </r>
    <r>
      <rPr>
        <sz val="9"/>
        <rFont val="ＭＳ Ｐゴシック"/>
        <family val="3"/>
        <charset val="128"/>
      </rPr>
      <t>《不参加：４チーム》</t>
    </r>
    <rPh sb="0" eb="2">
      <t>４０</t>
    </rPh>
    <rPh sb="2" eb="3">
      <t>スズメ</t>
    </rPh>
    <rPh sb="6" eb="9">
      <t>サンカヒ</t>
    </rPh>
    <rPh sb="20" eb="23">
      <t>フサンカ</t>
    </rPh>
    <phoneticPr fontId="6"/>
  </si>
  <si>
    <r>
      <t>五十雀リーグ参加費　￥14,000 　</t>
    </r>
    <r>
      <rPr>
        <sz val="9"/>
        <rFont val="ＭＳ Ｐゴシック"/>
        <family val="3"/>
        <charset val="128"/>
      </rPr>
      <t>《不参加：１チーム》</t>
    </r>
    <rPh sb="0" eb="3">
      <t>ゴジュウカラ</t>
    </rPh>
    <rPh sb="2" eb="3">
      <t>スズメ</t>
    </rPh>
    <rPh sb="6" eb="9">
      <t>サンカヒ</t>
    </rPh>
    <rPh sb="20" eb="23">
      <t>フサンカ</t>
    </rPh>
    <phoneticPr fontId="6"/>
  </si>
  <si>
    <r>
      <t>六十雀リーグ参加費　￥13,000 　</t>
    </r>
    <r>
      <rPr>
        <sz val="9"/>
        <rFont val="ＭＳ Ｐゴシック"/>
        <family val="3"/>
        <charset val="128"/>
      </rPr>
      <t>《不参加：なし》</t>
    </r>
    <rPh sb="0" eb="3">
      <t>ロクジュウカラ</t>
    </rPh>
    <rPh sb="2" eb="3">
      <t>スズメ</t>
    </rPh>
    <rPh sb="6" eb="9">
      <t>サンカヒ</t>
    </rPh>
    <rPh sb="20" eb="23">
      <t>フサンカ</t>
    </rPh>
    <phoneticPr fontId="6"/>
  </si>
  <si>
    <r>
      <t>七十雀リーグ参加費　￥10,000 　</t>
    </r>
    <r>
      <rPr>
        <sz val="9"/>
        <rFont val="ＭＳ Ｐゴシック"/>
        <family val="3"/>
        <charset val="128"/>
      </rPr>
      <t>《不参加：なし》</t>
    </r>
    <rPh sb="0" eb="2">
      <t>ナナジュウ</t>
    </rPh>
    <rPh sb="2" eb="3">
      <t>スズメ</t>
    </rPh>
    <rPh sb="6" eb="9">
      <t>サンカヒ</t>
    </rPh>
    <rPh sb="20" eb="23">
      <t>フサンカ</t>
    </rPh>
    <phoneticPr fontId="6"/>
  </si>
  <si>
    <t>2020年度実績、コロナ対応で未使用グランドが増。</t>
    <rPh sb="4" eb="6">
      <t>ネンド</t>
    </rPh>
    <rPh sb="6" eb="8">
      <t>ジッセキ</t>
    </rPh>
    <rPh sb="12" eb="14">
      <t>タイオウ</t>
    </rPh>
    <rPh sb="15" eb="18">
      <t>ミシヨウ</t>
    </rPh>
    <rPh sb="23" eb="24">
      <t>ゾウ</t>
    </rPh>
    <phoneticPr fontId="43"/>
  </si>
  <si>
    <t>2020年度実績</t>
    <rPh sb="4" eb="5">
      <t>ネン</t>
    </rPh>
    <rPh sb="5" eb="6">
      <t>ド</t>
    </rPh>
    <rPh sb="6" eb="8">
      <t>ジッセキ</t>
    </rPh>
    <phoneticPr fontId="6"/>
  </si>
  <si>
    <t>　3）未使用管理費</t>
    <rPh sb="3" eb="6">
      <t>ミシヨウ</t>
    </rPh>
    <rPh sb="6" eb="9">
      <t>カンリヒ</t>
    </rPh>
    <phoneticPr fontId="6"/>
  </si>
  <si>
    <t>代表理事</t>
    <rPh sb="0" eb="2">
      <t>ダイヒョウ</t>
    </rPh>
    <rPh sb="2" eb="4">
      <t>リジ</t>
    </rPh>
    <phoneticPr fontId="6"/>
  </si>
  <si>
    <t>競技理事・委員長　</t>
    <rPh sb="0" eb="2">
      <t>キョウギ</t>
    </rPh>
    <rPh sb="2" eb="4">
      <t>リジ</t>
    </rPh>
    <rPh sb="5" eb="8">
      <t>イインチョウ</t>
    </rPh>
    <phoneticPr fontId="6"/>
  </si>
  <si>
    <t>西海　忠良</t>
    <rPh sb="0" eb="2">
      <t>ニシウミ</t>
    </rPh>
    <rPh sb="3" eb="5">
      <t>タダヨシ</t>
    </rPh>
    <phoneticPr fontId="42"/>
  </si>
  <si>
    <t>梅澤 伸宏</t>
    <phoneticPr fontId="6"/>
  </si>
  <si>
    <t>中村　武夫</t>
    <rPh sb="0" eb="2">
      <t>ナカムラ</t>
    </rPh>
    <rPh sb="3" eb="5">
      <t>タケオ</t>
    </rPh>
    <phoneticPr fontId="6"/>
  </si>
  <si>
    <t>審判委員</t>
    <rPh sb="0" eb="2">
      <t>シンパン</t>
    </rPh>
    <rPh sb="2" eb="4">
      <t>イイン</t>
    </rPh>
    <phoneticPr fontId="42"/>
  </si>
  <si>
    <t>水野　雅美</t>
    <rPh sb="0" eb="2">
      <t>ミズノ</t>
    </rPh>
    <rPh sb="3" eb="5">
      <t>マサミ</t>
    </rPh>
    <phoneticPr fontId="6"/>
  </si>
  <si>
    <t>佐藤庸平</t>
  </si>
  <si>
    <t>古川圭輔</t>
  </si>
  <si>
    <t>木村　伸弘</t>
    <phoneticPr fontId="42"/>
  </si>
  <si>
    <t>松岡修平</t>
    <phoneticPr fontId="42"/>
  </si>
  <si>
    <t>渡井　隆</t>
  </si>
  <si>
    <t>齋藤　敬</t>
  </si>
  <si>
    <t>小暮直樹</t>
  </si>
  <si>
    <t>野村忠司</t>
  </si>
  <si>
    <t>三浦 康資</t>
    <phoneticPr fontId="42"/>
  </si>
  <si>
    <t>宮川 則宏</t>
    <phoneticPr fontId="42"/>
  </si>
  <si>
    <t>川下 成貴</t>
    <phoneticPr fontId="42"/>
  </si>
  <si>
    <t>服部 利崇</t>
    <phoneticPr fontId="42"/>
  </si>
  <si>
    <t>古屋 直道</t>
    <phoneticPr fontId="42"/>
  </si>
  <si>
    <t>河野 雄介</t>
    <phoneticPr fontId="42"/>
  </si>
  <si>
    <t>川喜田 剣</t>
    <rPh sb="0" eb="3">
      <t>カワキタ</t>
    </rPh>
    <rPh sb="4" eb="5">
      <t>ケン</t>
    </rPh>
    <phoneticPr fontId="42"/>
  </si>
  <si>
    <t>佐藤 正弘</t>
    <phoneticPr fontId="42"/>
  </si>
  <si>
    <t>両角 宏喜</t>
    <phoneticPr fontId="42"/>
  </si>
  <si>
    <t>高橋 浩</t>
    <phoneticPr fontId="42"/>
  </si>
  <si>
    <t>田代 孝浩</t>
    <phoneticPr fontId="42"/>
  </si>
  <si>
    <t>西田 修</t>
    <rPh sb="0" eb="1">
      <t xml:space="preserve">ニシダ </t>
    </rPh>
    <rPh sb="3" eb="4">
      <t xml:space="preserve">オサム </t>
    </rPh>
    <phoneticPr fontId="42"/>
  </si>
  <si>
    <t>佐藤 哲宏</t>
    <rPh sb="0" eb="2">
      <t>サトウ</t>
    </rPh>
    <rPh sb="3" eb="5">
      <t>テツヒロ</t>
    </rPh>
    <phoneticPr fontId="42"/>
  </si>
  <si>
    <t>古屋 忍</t>
    <rPh sb="0" eb="2">
      <t>フルヤ</t>
    </rPh>
    <rPh sb="3" eb="4">
      <t>シノブ</t>
    </rPh>
    <phoneticPr fontId="51"/>
  </si>
  <si>
    <t>11ﾁｰﾑ  55試合　</t>
    <rPh sb="9" eb="11">
      <t>シアイ</t>
    </rPh>
    <phoneticPr fontId="6"/>
  </si>
  <si>
    <t>３３３＋３＝３３６試合</t>
    <rPh sb="9" eb="11">
      <t>シアイ</t>
    </rPh>
    <phoneticPr fontId="6"/>
  </si>
  <si>
    <t>計　　５７５＋６＝５８１試合</t>
    <rPh sb="0" eb="1">
      <t>ケイ</t>
    </rPh>
    <rPh sb="12" eb="14">
      <t>シアイ</t>
    </rPh>
    <phoneticPr fontId="6"/>
  </si>
  <si>
    <r>
      <t>＊</t>
    </r>
    <r>
      <rPr>
        <sz val="8"/>
        <rFont val="ＭＳ Ｐゴシック"/>
        <family val="3"/>
        <charset val="128"/>
      </rPr>
      <t>賞状</t>
    </r>
    <r>
      <rPr>
        <sz val="9"/>
        <rFont val="ＭＳ Ｐゴシック"/>
        <family val="3"/>
        <charset val="128"/>
      </rPr>
      <t>110×30</t>
    </r>
    <rPh sb="1" eb="3">
      <t>ショウジョウ</t>
    </rPh>
    <phoneticPr fontId="6"/>
  </si>
  <si>
    <t>＊盾　95000</t>
    <rPh sb="1" eb="2">
      <t>タテ</t>
    </rPh>
    <phoneticPr fontId="6"/>
  </si>
  <si>
    <r>
      <t>＊</t>
    </r>
    <r>
      <rPr>
        <sz val="8"/>
        <rFont val="ＭＳ Ｐゴシック"/>
        <family val="3"/>
        <charset val="128"/>
      </rPr>
      <t>賞状</t>
    </r>
    <r>
      <rPr>
        <sz val="9"/>
        <rFont val="ＭＳ Ｐゴシック"/>
        <family val="3"/>
        <charset val="128"/>
      </rPr>
      <t>110×16</t>
    </r>
    <rPh sb="1" eb="3">
      <t>ショウジョウ</t>
    </rPh>
    <phoneticPr fontId="6"/>
  </si>
  <si>
    <t>優勝　＠9500Ｘ10</t>
    <rPh sb="0" eb="2">
      <t>ユウショウ</t>
    </rPh>
    <phoneticPr fontId="6"/>
  </si>
  <si>
    <t>優勝　＠9500Ｘ4</t>
    <rPh sb="0" eb="2">
      <t>ユウショウ</t>
    </rPh>
    <phoneticPr fontId="6"/>
  </si>
  <si>
    <t>＊盾　38000</t>
    <rPh sb="1" eb="2">
      <t>タテ</t>
    </rPh>
    <phoneticPr fontId="6"/>
  </si>
  <si>
    <t>*500×1名/１試合</t>
    <rPh sb="6" eb="7">
      <t>メイ</t>
    </rPh>
    <rPh sb="9" eb="11">
      <t>シアイ</t>
    </rPh>
    <phoneticPr fontId="6"/>
  </si>
  <si>
    <t>100試合（非参加チームあり）</t>
    <rPh sb="3" eb="5">
      <t>シアイ</t>
    </rPh>
    <rPh sb="6" eb="7">
      <t>ヒ</t>
    </rPh>
    <rPh sb="7" eb="9">
      <t>サンカ</t>
    </rPh>
    <phoneticPr fontId="6"/>
  </si>
  <si>
    <t>優勝　＠9500Ｘ3</t>
    <rPh sb="0" eb="2">
      <t>ユウショウ</t>
    </rPh>
    <phoneticPr fontId="6"/>
  </si>
  <si>
    <t>＊盾　28500</t>
    <rPh sb="1" eb="2">
      <t>タテ</t>
    </rPh>
    <phoneticPr fontId="6"/>
  </si>
  <si>
    <r>
      <t>＊</t>
    </r>
    <r>
      <rPr>
        <sz val="8"/>
        <rFont val="ＭＳ Ｐゴシック"/>
        <family val="3"/>
        <charset val="128"/>
      </rPr>
      <t>賞状</t>
    </r>
    <r>
      <rPr>
        <sz val="9"/>
        <rFont val="ＭＳ Ｐゴシック"/>
        <family val="3"/>
        <charset val="128"/>
      </rPr>
      <t>110×4</t>
    </r>
    <rPh sb="1" eb="3">
      <t>ショウジョウ</t>
    </rPh>
    <phoneticPr fontId="6"/>
  </si>
  <si>
    <t>100試合</t>
    <rPh sb="3" eb="5">
      <t>シアイ</t>
    </rPh>
    <phoneticPr fontId="6"/>
  </si>
  <si>
    <t>☚70雀試合数増</t>
    <rPh sb="3" eb="4">
      <t>スズメ</t>
    </rPh>
    <rPh sb="4" eb="6">
      <t>シアイ</t>
    </rPh>
    <rPh sb="6" eb="7">
      <t>スウ</t>
    </rPh>
    <rPh sb="7" eb="8">
      <t>ゾウ</t>
    </rPh>
    <phoneticPr fontId="6"/>
  </si>
  <si>
    <t>理事・幹事12名×＠12.000</t>
    <rPh sb="0" eb="2">
      <t>リジ</t>
    </rPh>
    <rPh sb="3" eb="5">
      <t>カンジ</t>
    </rPh>
    <rPh sb="7" eb="8">
      <t>メイ</t>
    </rPh>
    <phoneticPr fontId="42"/>
  </si>
  <si>
    <t>575試合　</t>
    <rPh sb="3" eb="5">
      <t>シアイ</t>
    </rPh>
    <phoneticPr fontId="6"/>
  </si>
  <si>
    <r>
      <t xml:space="preserve"> 8</t>
    </r>
    <r>
      <rPr>
        <sz val="11"/>
        <rFont val="ＭＳ Ｐゴシック"/>
        <family val="3"/>
        <charset val="128"/>
      </rPr>
      <t>ﾁｰﾑ  56試合（2回戦）　</t>
    </r>
    <rPh sb="9" eb="11">
      <t>シアイ</t>
    </rPh>
    <rPh sb="13" eb="15">
      <t>カイセン</t>
    </rPh>
    <phoneticPr fontId="6"/>
  </si>
  <si>
    <t>理事変更等費用</t>
    <rPh sb="0" eb="2">
      <t>リジ</t>
    </rPh>
    <rPh sb="2" eb="4">
      <t>ヘンコウ</t>
    </rPh>
    <rPh sb="4" eb="5">
      <t>トウ</t>
    </rPh>
    <rPh sb="5" eb="7">
      <t>ヒヨウ</t>
    </rPh>
    <phoneticPr fontId="43"/>
  </si>
  <si>
    <t>　　3）認定審判更新・新規講習会について</t>
    <rPh sb="4" eb="6">
      <t>ニンテイ</t>
    </rPh>
    <phoneticPr fontId="6"/>
  </si>
  <si>
    <t>新入会費含む</t>
    <rPh sb="0" eb="2">
      <t>シンニュウ</t>
    </rPh>
    <rPh sb="2" eb="3">
      <t>カイ</t>
    </rPh>
    <rPh sb="3" eb="4">
      <t>ヒ</t>
    </rPh>
    <rPh sb="4" eb="5">
      <t>フク</t>
    </rPh>
    <phoneticPr fontId="43"/>
  </si>
  <si>
    <t>イースト７０雀</t>
    <rPh sb="6" eb="7">
      <t>スズメ</t>
    </rPh>
    <phoneticPr fontId="6"/>
  </si>
  <si>
    <t>鎌倉四十雀</t>
    <rPh sb="0" eb="2">
      <t>カマクラ</t>
    </rPh>
    <rPh sb="2" eb="5">
      <t>シジュウカラ</t>
    </rPh>
    <phoneticPr fontId="6"/>
  </si>
  <si>
    <t>座間四十雀</t>
    <rPh sb="0" eb="2">
      <t>ザマ</t>
    </rPh>
    <rPh sb="2" eb="5">
      <t>シジュウカラ</t>
    </rPh>
    <phoneticPr fontId="6"/>
  </si>
  <si>
    <t>準優勝</t>
    <rPh sb="0" eb="3">
      <t>ジュンユウショウ</t>
    </rPh>
    <phoneticPr fontId="6"/>
  </si>
  <si>
    <t>＠7000Ｘ2</t>
    <phoneticPr fontId="6"/>
  </si>
  <si>
    <t>法人関係費用</t>
    <rPh sb="0" eb="2">
      <t>ホウジン</t>
    </rPh>
    <rPh sb="2" eb="4">
      <t>カンケイ</t>
    </rPh>
    <rPh sb="4" eb="6">
      <t>ヒヨウ</t>
    </rPh>
    <phoneticPr fontId="43"/>
  </si>
  <si>
    <t>２０２１年度</t>
    <rPh sb="4" eb="6">
      <t>ネンド</t>
    </rPh>
    <phoneticPr fontId="6"/>
  </si>
  <si>
    <t>　　　　　　　　　総　務　委　員　会</t>
    <rPh sb="9" eb="10">
      <t>ソウ</t>
    </rPh>
    <rPh sb="11" eb="12">
      <t>ツトム</t>
    </rPh>
    <rPh sb="13" eb="14">
      <t>イ</t>
    </rPh>
    <rPh sb="15" eb="16">
      <t>イン</t>
    </rPh>
    <rPh sb="17" eb="18">
      <t>カイ</t>
    </rPh>
    <phoneticPr fontId="6"/>
  </si>
  <si>
    <t>会場提供とポイントによる助成金額（見込み）</t>
    <rPh sb="0" eb="2">
      <t>カイジョウ</t>
    </rPh>
    <rPh sb="2" eb="4">
      <t>テイキョウ</t>
    </rPh>
    <rPh sb="12" eb="14">
      <t>ジョセイ</t>
    </rPh>
    <rPh sb="14" eb="16">
      <t>キンガク</t>
    </rPh>
    <rPh sb="17" eb="19">
      <t>ミコ</t>
    </rPh>
    <phoneticPr fontId="6"/>
  </si>
  <si>
    <t>所属</t>
    <rPh sb="0" eb="2">
      <t>ショゾク</t>
    </rPh>
    <phoneticPr fontId="6"/>
  </si>
  <si>
    <t>ﾁｰﾑ名</t>
    <rPh sb="3" eb="4">
      <t>メイ</t>
    </rPh>
    <phoneticPr fontId="6"/>
  </si>
  <si>
    <t>未</t>
    <rPh sb="0" eb="1">
      <t>ミ</t>
    </rPh>
    <phoneticPr fontId="6"/>
  </si>
  <si>
    <t>雨天中止・未使用管理費</t>
    <rPh sb="0" eb="2">
      <t>ウテン</t>
    </rPh>
    <rPh sb="2" eb="4">
      <t>チュウシ</t>
    </rPh>
    <rPh sb="5" eb="8">
      <t>ミシヨウ</t>
    </rPh>
    <rPh sb="8" eb="11">
      <t>カンリヒ</t>
    </rPh>
    <phoneticPr fontId="6"/>
  </si>
  <si>
    <t>備考</t>
    <rPh sb="0" eb="2">
      <t>ビコウ</t>
    </rPh>
    <phoneticPr fontId="6"/>
  </si>
  <si>
    <t>算定基準：末尾</t>
    <rPh sb="0" eb="2">
      <t>サンテイ</t>
    </rPh>
    <rPh sb="2" eb="4">
      <t>キジュン</t>
    </rPh>
    <rPh sb="5" eb="7">
      <t>マツビ</t>
    </rPh>
    <phoneticPr fontId="6"/>
  </si>
  <si>
    <t>提供</t>
    <rPh sb="0" eb="1">
      <t>テイ</t>
    </rPh>
    <rPh sb="1" eb="2">
      <t>キョウ</t>
    </rPh>
    <phoneticPr fontId="6"/>
  </si>
  <si>
    <t>ﾘｰｸﾞ戦</t>
    <rPh sb="4" eb="5">
      <t>セン</t>
    </rPh>
    <phoneticPr fontId="6"/>
  </si>
  <si>
    <t>ﾄｰﾅﾒﾝﾄ</t>
    <phoneticPr fontId="6"/>
  </si>
  <si>
    <t>選手権</t>
    <rPh sb="0" eb="3">
      <t>センシュケン</t>
    </rPh>
    <phoneticPr fontId="6"/>
  </si>
  <si>
    <t>助成金額</t>
    <rPh sb="0" eb="2">
      <t>ジョセイ</t>
    </rPh>
    <rPh sb="2" eb="4">
      <t>キンガク</t>
    </rPh>
    <phoneticPr fontId="6"/>
  </si>
  <si>
    <t>雨天中止</t>
    <rPh sb="0" eb="2">
      <t>ウテン</t>
    </rPh>
    <rPh sb="2" eb="4">
      <t>チュウシ</t>
    </rPh>
    <phoneticPr fontId="6"/>
  </si>
  <si>
    <t>未使用</t>
    <rPh sb="0" eb="3">
      <t>ミシヨウ</t>
    </rPh>
    <phoneticPr fontId="6"/>
  </si>
  <si>
    <t>計</t>
    <rPh sb="0" eb="1">
      <t>ケイ</t>
    </rPh>
    <phoneticPr fontId="43"/>
  </si>
  <si>
    <t>四十雀１部</t>
    <rPh sb="0" eb="3">
      <t>シジュウカラ</t>
    </rPh>
    <rPh sb="4" eb="5">
      <t>ブ</t>
    </rPh>
    <phoneticPr fontId="6"/>
  </si>
  <si>
    <t>　横浜シニア</t>
    <rPh sb="1" eb="3">
      <t>ヨコハマ</t>
    </rPh>
    <phoneticPr fontId="6"/>
  </si>
  <si>
    <t>　西湘４０</t>
  </si>
  <si>
    <t>　多摩クラブ</t>
    <rPh sb="1" eb="3">
      <t>タマ</t>
    </rPh>
    <phoneticPr fontId="6"/>
  </si>
  <si>
    <t>　Ｗマスターズ</t>
    <phoneticPr fontId="6"/>
  </si>
  <si>
    <t>　ＴＦＣ</t>
    <phoneticPr fontId="6"/>
  </si>
  <si>
    <t>　川崎４０</t>
  </si>
  <si>
    <t>　足柄上４０</t>
    <rPh sb="1" eb="3">
      <t>アシガラ</t>
    </rPh>
    <rPh sb="3" eb="4">
      <t>カミ</t>
    </rPh>
    <phoneticPr fontId="6"/>
  </si>
  <si>
    <t>　横浜ＯＢ４０</t>
    <phoneticPr fontId="6"/>
  </si>
  <si>
    <t>●</t>
    <phoneticPr fontId="43"/>
  </si>
  <si>
    <t>　綾瀬４０</t>
    <phoneticPr fontId="6"/>
  </si>
  <si>
    <t>　平塚４０</t>
    <phoneticPr fontId="6"/>
  </si>
  <si>
    <t>　鎌倉４０</t>
    <rPh sb="1" eb="3">
      <t>カマクラ</t>
    </rPh>
    <phoneticPr fontId="6"/>
  </si>
  <si>
    <t>　横須賀４０</t>
    <phoneticPr fontId="6"/>
  </si>
  <si>
    <t>四十雀２部</t>
    <rPh sb="0" eb="3">
      <t>シジュウカラ</t>
    </rPh>
    <rPh sb="4" eb="5">
      <t>ブ</t>
    </rPh>
    <phoneticPr fontId="6"/>
  </si>
  <si>
    <t>　秦野四十雀</t>
    <rPh sb="3" eb="6">
      <t>シジュウカラ</t>
    </rPh>
    <phoneticPr fontId="6"/>
  </si>
  <si>
    <t>　Ｊクラブ</t>
  </si>
  <si>
    <t>　栄光クラブ</t>
    <rPh sb="1" eb="3">
      <t>エイコウ</t>
    </rPh>
    <phoneticPr fontId="6"/>
  </si>
  <si>
    <t>　小田原４０</t>
  </si>
  <si>
    <t>　テヴェントス</t>
  </si>
  <si>
    <t>　湘南・藤沢</t>
    <rPh sb="1" eb="3">
      <t>ショウナン</t>
    </rPh>
    <rPh sb="4" eb="6">
      <t>フジサワ</t>
    </rPh>
    <phoneticPr fontId="43"/>
  </si>
  <si>
    <t>　Ⅴ港北</t>
  </si>
  <si>
    <t>　緑ヶ丘ＳＣ</t>
    <phoneticPr fontId="6"/>
  </si>
  <si>
    <t>　赤羽根４０</t>
    <rPh sb="1" eb="4">
      <t>アカバネ</t>
    </rPh>
    <phoneticPr fontId="6"/>
  </si>
  <si>
    <t>　オフサイド</t>
    <phoneticPr fontId="6"/>
  </si>
  <si>
    <t>　かながわクラブ</t>
    <phoneticPr fontId="43"/>
  </si>
  <si>
    <t>　厚木４０</t>
    <rPh sb="1" eb="3">
      <t>アツギ</t>
    </rPh>
    <phoneticPr fontId="43"/>
  </si>
  <si>
    <t>四十雀３部</t>
    <rPh sb="0" eb="3">
      <t>シジュウカラ</t>
    </rPh>
    <rPh sb="4" eb="5">
      <t>ブ</t>
    </rPh>
    <phoneticPr fontId="6"/>
  </si>
  <si>
    <t>　寒川４０</t>
  </si>
  <si>
    <t>　座間４０</t>
    <rPh sb="1" eb="3">
      <t>ザマ</t>
    </rPh>
    <phoneticPr fontId="6"/>
  </si>
  <si>
    <t>　南足柄４０</t>
    <rPh sb="1" eb="2">
      <t>ミナミ</t>
    </rPh>
    <rPh sb="2" eb="4">
      <t>アシガラ</t>
    </rPh>
    <phoneticPr fontId="6"/>
  </si>
  <si>
    <t>　Ｗモンスターズ</t>
  </si>
  <si>
    <t>　茅ヶ崎４０</t>
    <phoneticPr fontId="6"/>
  </si>
  <si>
    <t>　浅野クラブ</t>
  </si>
  <si>
    <t>　鶴が台ｵｰﾙﾄﾞ</t>
    <rPh sb="1" eb="2">
      <t>ツル</t>
    </rPh>
    <rPh sb="3" eb="4">
      <t>ダイ</t>
    </rPh>
    <phoneticPr fontId="43"/>
  </si>
  <si>
    <t>　鎌倉ＯＢ</t>
  </si>
  <si>
    <t>　大和四十雀</t>
    <rPh sb="3" eb="6">
      <t>シジュウカラ</t>
    </rPh>
    <phoneticPr fontId="6"/>
  </si>
  <si>
    <t>　川崎ＯＷＬＳ</t>
    <rPh sb="1" eb="3">
      <t>カワサキ</t>
    </rPh>
    <phoneticPr fontId="6"/>
  </si>
  <si>
    <t>　中沢４０</t>
  </si>
  <si>
    <t>四十雀４部</t>
    <rPh sb="0" eb="3">
      <t>シジュウカラ</t>
    </rPh>
    <rPh sb="4" eb="5">
      <t>ブ</t>
    </rPh>
    <phoneticPr fontId="6"/>
  </si>
  <si>
    <t>　早園ＯＦＣ</t>
    <phoneticPr fontId="6"/>
  </si>
  <si>
    <t>　アトレチコ</t>
  </si>
  <si>
    <t>　松浪４０</t>
    <rPh sb="1" eb="3">
      <t>マツナミ</t>
    </rPh>
    <phoneticPr fontId="6"/>
  </si>
  <si>
    <t>　駒寄シニア</t>
  </si>
  <si>
    <t>　かながわレク</t>
    <phoneticPr fontId="6"/>
  </si>
  <si>
    <t>　平塚６５４０</t>
  </si>
  <si>
    <t>　コロコロ</t>
  </si>
  <si>
    <t>　明星クラブ</t>
    <rPh sb="1" eb="3">
      <t>ミョウジョウ</t>
    </rPh>
    <phoneticPr fontId="6"/>
  </si>
  <si>
    <t>　パフォーマーズ</t>
    <phoneticPr fontId="6"/>
  </si>
  <si>
    <t>　ＦＣ４３０</t>
    <phoneticPr fontId="6"/>
  </si>
  <si>
    <t>　伊勢原シニア</t>
    <rPh sb="1" eb="4">
      <t>イセハラ</t>
    </rPh>
    <phoneticPr fontId="43"/>
  </si>
  <si>
    <t>四十雀計</t>
    <rPh sb="0" eb="3">
      <t>シジュウカラ</t>
    </rPh>
    <rPh sb="3" eb="4">
      <t>ケイ</t>
    </rPh>
    <phoneticPr fontId="6"/>
  </si>
  <si>
    <t>五十雀１部</t>
    <rPh sb="0" eb="3">
      <t>ゴジュウカラ</t>
    </rPh>
    <rPh sb="4" eb="5">
      <t>ブ</t>
    </rPh>
    <phoneticPr fontId="6"/>
  </si>
  <si>
    <t>　川崎５０</t>
    <rPh sb="1" eb="3">
      <t>カワサキ</t>
    </rPh>
    <phoneticPr fontId="6"/>
  </si>
  <si>
    <t>　横須賀５０</t>
    <rPh sb="1" eb="4">
      <t>ヨコスカ</t>
    </rPh>
    <phoneticPr fontId="6"/>
  </si>
  <si>
    <t>　旭５０</t>
    <rPh sb="1" eb="2">
      <t>アサヒ</t>
    </rPh>
    <phoneticPr fontId="6"/>
  </si>
  <si>
    <t>　横浜シニア５０</t>
    <rPh sb="1" eb="3">
      <t>ヨコハマ</t>
    </rPh>
    <phoneticPr fontId="6"/>
  </si>
  <si>
    <t>　茅ヶ崎５０</t>
    <rPh sb="1" eb="4">
      <t>チガサキ</t>
    </rPh>
    <phoneticPr fontId="6"/>
  </si>
  <si>
    <t>　ｄｆｂボロンズ</t>
    <phoneticPr fontId="6"/>
  </si>
  <si>
    <t>　神奈川５０</t>
    <rPh sb="1" eb="4">
      <t>カナガワ</t>
    </rPh>
    <phoneticPr fontId="6"/>
  </si>
  <si>
    <t>　平塚５０</t>
    <rPh sb="1" eb="3">
      <t>ヒラツカ</t>
    </rPh>
    <phoneticPr fontId="6"/>
  </si>
  <si>
    <t>　県庁５０</t>
    <rPh sb="1" eb="3">
      <t>ケンチョウ</t>
    </rPh>
    <phoneticPr fontId="6"/>
  </si>
  <si>
    <t>　ＷＩＴＧＭ</t>
    <phoneticPr fontId="6"/>
  </si>
  <si>
    <t>　秦野５０</t>
    <rPh sb="1" eb="3">
      <t>ハダノ</t>
    </rPh>
    <phoneticPr fontId="6"/>
  </si>
  <si>
    <t>　横浜ＯＢ５０</t>
    <rPh sb="1" eb="3">
      <t>ヨコハマ</t>
    </rPh>
    <phoneticPr fontId="6"/>
  </si>
  <si>
    <t>五十雀２部</t>
    <rPh sb="0" eb="3">
      <t>ゴジュウカラ</t>
    </rPh>
    <rPh sb="4" eb="5">
      <t>ブ</t>
    </rPh>
    <phoneticPr fontId="6"/>
  </si>
  <si>
    <t>　いわさき５４</t>
    <phoneticPr fontId="6"/>
  </si>
  <si>
    <t>　綾瀬５０</t>
    <rPh sb="1" eb="3">
      <t>アヤセ</t>
    </rPh>
    <phoneticPr fontId="6"/>
  </si>
  <si>
    <t>　多摩５０</t>
    <rPh sb="1" eb="3">
      <t>タマ</t>
    </rPh>
    <phoneticPr fontId="6"/>
  </si>
  <si>
    <t>　早園ＧＦＣ</t>
    <rPh sb="1" eb="2">
      <t>ハヤ</t>
    </rPh>
    <rPh sb="2" eb="3">
      <t>エン</t>
    </rPh>
    <phoneticPr fontId="43"/>
  </si>
  <si>
    <t>　小田原50</t>
    <rPh sb="1" eb="4">
      <t>オダワラ</t>
    </rPh>
    <phoneticPr fontId="6"/>
  </si>
  <si>
    <t>　足柄上５０</t>
    <rPh sb="1" eb="4">
      <t>アシガラカミ</t>
    </rPh>
    <phoneticPr fontId="6"/>
  </si>
  <si>
    <t>　ウエスト５０</t>
    <phoneticPr fontId="6"/>
  </si>
  <si>
    <t>　鎌倉５０</t>
    <rPh sb="1" eb="3">
      <t>カマクラ</t>
    </rPh>
    <phoneticPr fontId="6"/>
  </si>
  <si>
    <t>　南高２０２０</t>
    <rPh sb="1" eb="3">
      <t>ナンコウ</t>
    </rPh>
    <phoneticPr fontId="6"/>
  </si>
  <si>
    <t>　松浪５０</t>
    <rPh sb="1" eb="3">
      <t>マツナミ</t>
    </rPh>
    <phoneticPr fontId="6"/>
  </si>
  <si>
    <t>五十雀3部</t>
    <rPh sb="0" eb="3">
      <t>ゴジュウカラ</t>
    </rPh>
    <rPh sb="4" eb="5">
      <t>ブ</t>
    </rPh>
    <phoneticPr fontId="6"/>
  </si>
  <si>
    <t>　中沢５０</t>
    <rPh sb="1" eb="3">
      <t>ナカザワ</t>
    </rPh>
    <phoneticPr fontId="6"/>
  </si>
  <si>
    <t>　栄光５０</t>
  </si>
  <si>
    <t>　湘南５０</t>
    <rPh sb="1" eb="3">
      <t>ショウナン</t>
    </rPh>
    <phoneticPr fontId="6"/>
  </si>
  <si>
    <t>　ｄｆｂグランパ</t>
    <phoneticPr fontId="6"/>
  </si>
  <si>
    <t>　赤羽根５０</t>
    <rPh sb="1" eb="4">
      <t>アカバネ</t>
    </rPh>
    <phoneticPr fontId="6"/>
  </si>
  <si>
    <t>　あさふじ</t>
  </si>
  <si>
    <t>　明星５０</t>
    <rPh sb="1" eb="3">
      <t>ミョウジョウ</t>
    </rPh>
    <phoneticPr fontId="43"/>
  </si>
  <si>
    <t>　西湘５０</t>
    <rPh sb="1" eb="3">
      <t>セイショウ</t>
    </rPh>
    <phoneticPr fontId="6"/>
  </si>
  <si>
    <t>　ブリッツ横浜</t>
    <rPh sb="5" eb="7">
      <t>ヨコハマ</t>
    </rPh>
    <phoneticPr fontId="43"/>
  </si>
  <si>
    <t>五十雀計</t>
    <rPh sb="0" eb="3">
      <t>ゴジュウカラ</t>
    </rPh>
    <rPh sb="3" eb="4">
      <t>ケイ</t>
    </rPh>
    <phoneticPr fontId="6"/>
  </si>
  <si>
    <t>六十雀１部</t>
    <rPh sb="0" eb="3">
      <t>ロクジュウカラ</t>
    </rPh>
    <rPh sb="4" eb="5">
      <t>ブ</t>
    </rPh>
    <phoneticPr fontId="6"/>
  </si>
  <si>
    <t>　横浜ｼﾆｱ60</t>
    <rPh sb="1" eb="3">
      <t>ヨコハマ</t>
    </rPh>
    <phoneticPr fontId="6"/>
  </si>
  <si>
    <t>　茅ヶ崎えぼし</t>
    <phoneticPr fontId="6"/>
  </si>
  <si>
    <t>　神奈川６０</t>
  </si>
  <si>
    <t>　湘南６０</t>
    <rPh sb="1" eb="3">
      <t>ショウナン</t>
    </rPh>
    <phoneticPr fontId="6"/>
  </si>
  <si>
    <t>　川崎６０</t>
    <rPh sb="1" eb="3">
      <t>カワサキ</t>
    </rPh>
    <phoneticPr fontId="6"/>
  </si>
  <si>
    <t>　赤羽根６０</t>
    <phoneticPr fontId="6"/>
  </si>
  <si>
    <t>　小田原６０</t>
    <rPh sb="1" eb="4">
      <t>オダワラ</t>
    </rPh>
    <phoneticPr fontId="6"/>
  </si>
  <si>
    <t>　ウエスト６０</t>
  </si>
  <si>
    <t>　横須賀６０</t>
    <rPh sb="1" eb="4">
      <t>ヨコスカ</t>
    </rPh>
    <phoneticPr fontId="6"/>
  </si>
  <si>
    <t>　横浜ＯＢ６０</t>
    <phoneticPr fontId="6"/>
  </si>
  <si>
    <t>六十雀２部</t>
    <rPh sb="0" eb="3">
      <t>ロクジュウカラ</t>
    </rPh>
    <rPh sb="4" eb="5">
      <t>ブ</t>
    </rPh>
    <phoneticPr fontId="6"/>
  </si>
  <si>
    <t>　栄光６０</t>
    <rPh sb="1" eb="3">
      <t>エイコウ</t>
    </rPh>
    <phoneticPr fontId="6"/>
  </si>
  <si>
    <t>　ＷＩＴセサンタ</t>
    <phoneticPr fontId="6"/>
  </si>
  <si>
    <t>　ＦＣ丹沢</t>
    <rPh sb="3" eb="4">
      <t>タン</t>
    </rPh>
    <rPh sb="4" eb="5">
      <t>サワ</t>
    </rPh>
    <phoneticPr fontId="6"/>
  </si>
  <si>
    <t>　dfb　６０</t>
    <phoneticPr fontId="6"/>
  </si>
  <si>
    <t>　ＦＣ中沢</t>
    <rPh sb="3" eb="5">
      <t>ナカザワ</t>
    </rPh>
    <phoneticPr fontId="6"/>
  </si>
  <si>
    <t>　秦野６０</t>
    <rPh sb="1" eb="3">
      <t>ハダノ</t>
    </rPh>
    <phoneticPr fontId="6"/>
  </si>
  <si>
    <t>　多摩６０</t>
    <rPh sb="1" eb="3">
      <t>タマ</t>
    </rPh>
    <phoneticPr fontId="6"/>
  </si>
  <si>
    <t>　トーラス６０</t>
    <phoneticPr fontId="6"/>
  </si>
  <si>
    <t xml:space="preserve">  平塚６０</t>
  </si>
  <si>
    <t>朋友ＦＣ</t>
    <rPh sb="0" eb="2">
      <t>ホウユウ</t>
    </rPh>
    <phoneticPr fontId="43"/>
  </si>
  <si>
    <t>六十雀計</t>
    <rPh sb="0" eb="3">
      <t>ロクジュウカラ</t>
    </rPh>
    <rPh sb="3" eb="4">
      <t>ケイ</t>
    </rPh>
    <phoneticPr fontId="6"/>
  </si>
  <si>
    <t>　茅ヶ崎７０</t>
    <rPh sb="1" eb="4">
      <t>チガサキ</t>
    </rPh>
    <phoneticPr fontId="6"/>
  </si>
  <si>
    <t>　足柄７０</t>
    <rPh sb="1" eb="3">
      <t>アシガラ</t>
    </rPh>
    <phoneticPr fontId="43"/>
  </si>
  <si>
    <t>　湘南７０</t>
    <rPh sb="1" eb="3">
      <t>ショウナン</t>
    </rPh>
    <phoneticPr fontId="6"/>
  </si>
  <si>
    <t>　イースト７０</t>
    <phoneticPr fontId="6"/>
  </si>
  <si>
    <t>　ウエスト７０</t>
    <phoneticPr fontId="6"/>
  </si>
  <si>
    <t>　シュテル７０</t>
    <phoneticPr fontId="43"/>
  </si>
  <si>
    <t>七十雀計</t>
    <rPh sb="0" eb="3">
      <t>ナナジュウカラ</t>
    </rPh>
    <rPh sb="3" eb="4">
      <t>ケイ</t>
    </rPh>
    <phoneticPr fontId="6"/>
  </si>
  <si>
    <t>ﾎﾟｲﾝﾄ数</t>
    <rPh sb="5" eb="6">
      <t>スウ</t>
    </rPh>
    <phoneticPr fontId="6"/>
  </si>
  <si>
    <t>未提供ﾁｰﾑ数／所属数</t>
    <rPh sb="0" eb="1">
      <t>ミ</t>
    </rPh>
    <rPh sb="1" eb="3">
      <t>テイキョウ</t>
    </rPh>
    <rPh sb="6" eb="7">
      <t>スウ</t>
    </rPh>
    <rPh sb="8" eb="10">
      <t>ショゾク</t>
    </rPh>
    <rPh sb="10" eb="11">
      <t>スウ</t>
    </rPh>
    <phoneticPr fontId="6"/>
  </si>
  <si>
    <t>助成金額</t>
    <rPh sb="0" eb="2">
      <t>ジョセイ</t>
    </rPh>
    <rPh sb="2" eb="4">
      <t>キンガク</t>
    </rPh>
    <phoneticPr fontId="43"/>
  </si>
  <si>
    <t>中止・未使用金額</t>
    <rPh sb="0" eb="2">
      <t>チュウシ</t>
    </rPh>
    <rPh sb="3" eb="6">
      <t>ミシヨウ</t>
    </rPh>
    <rPh sb="6" eb="8">
      <t>キンガク</t>
    </rPh>
    <phoneticPr fontId="43"/>
  </si>
  <si>
    <t>合　計</t>
    <rPh sb="0" eb="1">
      <t>ゴウ</t>
    </rPh>
    <rPh sb="2" eb="3">
      <t>ケイ</t>
    </rPh>
    <phoneticPr fontId="6"/>
  </si>
  <si>
    <t>【　注　】</t>
  </si>
  <si>
    <t>　上記マーキングのチームは、会場未提供チーム</t>
    <rPh sb="1" eb="3">
      <t>ジョウキ</t>
    </rPh>
    <rPh sb="14" eb="16">
      <t>カイジョウ</t>
    </rPh>
    <rPh sb="16" eb="17">
      <t>ミ</t>
    </rPh>
    <rPh sb="17" eb="19">
      <t>テイキョウ</t>
    </rPh>
    <phoneticPr fontId="6"/>
  </si>
  <si>
    <t>　提供可能数とﾎﾟｲﾝﾄ</t>
    <rPh sb="1" eb="3">
      <t>テイキョウ</t>
    </rPh>
    <rPh sb="3" eb="5">
      <t>カノウ</t>
    </rPh>
    <rPh sb="5" eb="6">
      <t>スウ</t>
    </rPh>
    <phoneticPr fontId="6"/>
  </si>
  <si>
    <t>大会名</t>
    <rPh sb="0" eb="2">
      <t>タイカイ</t>
    </rPh>
    <rPh sb="2" eb="3">
      <t>メイ</t>
    </rPh>
    <phoneticPr fontId="6"/>
  </si>
  <si>
    <t>カテゴリー</t>
    <phoneticPr fontId="6"/>
  </si>
  <si>
    <t>試合可能数</t>
    <rPh sb="0" eb="2">
      <t>シアイ</t>
    </rPh>
    <rPh sb="2" eb="4">
      <t>カノウ</t>
    </rPh>
    <rPh sb="4" eb="5">
      <t>スウ</t>
    </rPh>
    <phoneticPr fontId="6"/>
  </si>
  <si>
    <t>ポイント</t>
    <phoneticPr fontId="6"/>
  </si>
  <si>
    <t>①</t>
    <phoneticPr fontId="6"/>
  </si>
  <si>
    <t>四十雀・五十雀</t>
    <rPh sb="0" eb="3">
      <t>シジュウカラ</t>
    </rPh>
    <rPh sb="4" eb="7">
      <t>ゴジュウカラ</t>
    </rPh>
    <phoneticPr fontId="6"/>
  </si>
  <si>
    <t>１～３試合</t>
    <rPh sb="3" eb="5">
      <t>シアイ</t>
    </rPh>
    <phoneticPr fontId="6"/>
  </si>
  <si>
    <t>０．５</t>
    <phoneticPr fontId="6"/>
  </si>
  <si>
    <t>六十雀</t>
    <rPh sb="0" eb="3">
      <t>ロクジュウカラ</t>
    </rPh>
    <phoneticPr fontId="6"/>
  </si>
  <si>
    <t>４～６試合</t>
    <rPh sb="3" eb="5">
      <t>シアイ</t>
    </rPh>
    <phoneticPr fontId="6"/>
  </si>
  <si>
    <t>１．０</t>
    <phoneticPr fontId="6"/>
  </si>
  <si>
    <t>１～２試合</t>
    <rPh sb="3" eb="5">
      <t>シアイ</t>
    </rPh>
    <phoneticPr fontId="6"/>
  </si>
  <si>
    <t>②</t>
    <phoneticPr fontId="6"/>
  </si>
  <si>
    <t>全てのカテゴリー</t>
    <rPh sb="0" eb="1">
      <t>スベ</t>
    </rPh>
    <phoneticPr fontId="6"/>
  </si>
  <si>
    <t>１試合　～</t>
    <rPh sb="1" eb="3">
      <t>シアイ</t>
    </rPh>
    <phoneticPr fontId="6"/>
  </si>
  <si>
    <t>③</t>
    <phoneticPr fontId="6"/>
  </si>
  <si>
    <t xml:space="preserve">  獲得ポイントと助成額換算表</t>
    <rPh sb="2" eb="4">
      <t>カクトク</t>
    </rPh>
    <rPh sb="9" eb="12">
      <t>ジョセイガク</t>
    </rPh>
    <rPh sb="12" eb="14">
      <t>カンサン</t>
    </rPh>
    <rPh sb="14" eb="15">
      <t>ヒョウ</t>
    </rPh>
    <phoneticPr fontId="6"/>
  </si>
  <si>
    <t>平成２５年４月１日改訂</t>
    <rPh sb="0" eb="2">
      <t>ヘイセイ</t>
    </rPh>
    <rPh sb="4" eb="5">
      <t>ネン</t>
    </rPh>
    <rPh sb="6" eb="7">
      <t>ガツ</t>
    </rPh>
    <rPh sb="8" eb="9">
      <t>ニチ</t>
    </rPh>
    <rPh sb="9" eb="11">
      <t>カイテイ</t>
    </rPh>
    <phoneticPr fontId="6"/>
  </si>
  <si>
    <t>獲得</t>
    <rPh sb="0" eb="2">
      <t>カクトク</t>
    </rPh>
    <phoneticPr fontId="6"/>
  </si>
  <si>
    <t>助成額</t>
    <rPh sb="0" eb="3">
      <t>ジョセイガク</t>
    </rPh>
    <phoneticPr fontId="6"/>
  </si>
  <si>
    <t>ポイント</t>
  </si>
  <si>
    <t>-</t>
    <phoneticPr fontId="6"/>
  </si>
  <si>
    <t>10.0</t>
    <phoneticPr fontId="6"/>
  </si>
  <si>
    <t>20.0</t>
    <phoneticPr fontId="6"/>
  </si>
  <si>
    <t>1.0</t>
    <phoneticPr fontId="6"/>
  </si>
  <si>
    <t>11.0</t>
    <phoneticPr fontId="6"/>
  </si>
  <si>
    <t>21.0</t>
    <phoneticPr fontId="6"/>
  </si>
  <si>
    <t>2.0</t>
    <phoneticPr fontId="6"/>
  </si>
  <si>
    <t>12.0</t>
    <phoneticPr fontId="6"/>
  </si>
  <si>
    <t>22.0</t>
    <phoneticPr fontId="6"/>
  </si>
  <si>
    <t>3.0</t>
    <phoneticPr fontId="6"/>
  </si>
  <si>
    <t>13.0</t>
    <phoneticPr fontId="6"/>
  </si>
  <si>
    <t>23.0</t>
    <phoneticPr fontId="6"/>
  </si>
  <si>
    <t>4.0</t>
    <phoneticPr fontId="6"/>
  </si>
  <si>
    <t>14.0</t>
    <phoneticPr fontId="6"/>
  </si>
  <si>
    <t>24.0</t>
    <phoneticPr fontId="6"/>
  </si>
  <si>
    <t>5.0</t>
    <phoneticPr fontId="6"/>
  </si>
  <si>
    <t>15.0</t>
    <phoneticPr fontId="6"/>
  </si>
  <si>
    <t>25.0</t>
    <phoneticPr fontId="6"/>
  </si>
  <si>
    <t>6.0</t>
    <phoneticPr fontId="6"/>
  </si>
  <si>
    <t>16.0</t>
    <phoneticPr fontId="6"/>
  </si>
  <si>
    <t>26.0</t>
    <phoneticPr fontId="6"/>
  </si>
  <si>
    <t>7.0</t>
    <phoneticPr fontId="6"/>
  </si>
  <si>
    <t>17.0</t>
    <phoneticPr fontId="6"/>
  </si>
  <si>
    <t>27.0</t>
    <phoneticPr fontId="6"/>
  </si>
  <si>
    <t>8.0</t>
    <phoneticPr fontId="6"/>
  </si>
  <si>
    <t>18.0</t>
    <phoneticPr fontId="6"/>
  </si>
  <si>
    <t>28.0</t>
    <phoneticPr fontId="6"/>
  </si>
  <si>
    <t>9.0</t>
    <phoneticPr fontId="6"/>
  </si>
  <si>
    <t>19.0</t>
    <phoneticPr fontId="6"/>
  </si>
  <si>
    <t>29.0</t>
    <phoneticPr fontId="6"/>
  </si>
  <si>
    <t>㊟</t>
    <phoneticPr fontId="6"/>
  </si>
  <si>
    <t>　助成額は、１ポイントに付　２，０００円を基本とする。</t>
    <rPh sb="1" eb="4">
      <t>ジョセイガク</t>
    </rPh>
    <rPh sb="12" eb="13">
      <t>ツキ</t>
    </rPh>
    <rPh sb="19" eb="20">
      <t>エン</t>
    </rPh>
    <rPh sb="21" eb="23">
      <t>キホン</t>
    </rPh>
    <phoneticPr fontId="6"/>
  </si>
  <si>
    <t>但し、３ポイント以上基本ポイントを１０，０００円とし以降１ポイント２，０００円加算する。</t>
    <rPh sb="0" eb="1">
      <t>タダ</t>
    </rPh>
    <rPh sb="8" eb="10">
      <t>イジョウ</t>
    </rPh>
    <rPh sb="10" eb="12">
      <t>キホン</t>
    </rPh>
    <rPh sb="23" eb="24">
      <t>エン</t>
    </rPh>
    <rPh sb="26" eb="28">
      <t>イコウ</t>
    </rPh>
    <rPh sb="38" eb="39">
      <t>エン</t>
    </rPh>
    <rPh sb="39" eb="41">
      <t>カサン</t>
    </rPh>
    <phoneticPr fontId="6"/>
  </si>
  <si>
    <t>２０２１年度「第５回実行委員会」資料</t>
    <rPh sb="7" eb="8">
      <t>ダイ</t>
    </rPh>
    <rPh sb="9" eb="10">
      <t>カイ</t>
    </rPh>
    <rPh sb="10" eb="12">
      <t>ジッコウ</t>
    </rPh>
    <rPh sb="12" eb="15">
      <t>イインカイ</t>
    </rPh>
    <phoneticPr fontId="6"/>
  </si>
  <si>
    <t>日時　：　２０２２年３月２０日（水）１８：００～</t>
    <rPh sb="0" eb="2">
      <t>ニチジ</t>
    </rPh>
    <rPh sb="9" eb="10">
      <t>ネン</t>
    </rPh>
    <rPh sb="11" eb="12">
      <t>ガツ</t>
    </rPh>
    <rPh sb="14" eb="15">
      <t>ニチ</t>
    </rPh>
    <rPh sb="16" eb="17">
      <t>ミズ</t>
    </rPh>
    <phoneticPr fontId="6"/>
  </si>
  <si>
    <t>場所　：　藤沢商工会議所　ミナパーク　６Ｆ第一・第二イベントホール</t>
    <rPh sb="0" eb="2">
      <t>バショ</t>
    </rPh>
    <rPh sb="5" eb="7">
      <t>フジサワ</t>
    </rPh>
    <rPh sb="7" eb="12">
      <t>ショウコウカイギショ</t>
    </rPh>
    <rPh sb="21" eb="23">
      <t>ダイイチ</t>
    </rPh>
    <rPh sb="24" eb="26">
      <t>ダイニ</t>
    </rPh>
    <phoneticPr fontId="6"/>
  </si>
  <si>
    <t>４０雀決勝　２０２２年　３月２０日（日）　中井中央公園</t>
    <rPh sb="2" eb="3">
      <t>スズメ</t>
    </rPh>
    <rPh sb="3" eb="5">
      <t>ケッショウ</t>
    </rPh>
    <rPh sb="10" eb="11">
      <t>ネン</t>
    </rPh>
    <rPh sb="13" eb="14">
      <t>ガツ</t>
    </rPh>
    <rPh sb="16" eb="17">
      <t>ニチ</t>
    </rPh>
    <rPh sb="18" eb="19">
      <t>ニチ</t>
    </rPh>
    <rPh sb="21" eb="23">
      <t>ナカイ</t>
    </rPh>
    <rPh sb="23" eb="25">
      <t>チュウオウ</t>
    </rPh>
    <rPh sb="25" eb="27">
      <t>コウエン</t>
    </rPh>
    <phoneticPr fontId="6"/>
  </si>
  <si>
    <t>　認定審判新規取得講習会　　２０２２年　３月２７日(日)　　藤沢商工会議所　</t>
    <rPh sb="1" eb="3">
      <t>ニンテイ</t>
    </rPh>
    <rPh sb="3" eb="5">
      <t>シンパン</t>
    </rPh>
    <rPh sb="5" eb="7">
      <t>シンキ</t>
    </rPh>
    <rPh sb="7" eb="9">
      <t>シュトク</t>
    </rPh>
    <rPh sb="9" eb="12">
      <t>コウシュウカイ</t>
    </rPh>
    <rPh sb="26" eb="27">
      <t>ニチ</t>
    </rPh>
    <rPh sb="30" eb="32">
      <t>フジサワ</t>
    </rPh>
    <rPh sb="32" eb="37">
      <t>ショウコウカイギショ</t>
    </rPh>
    <phoneticPr fontId="42"/>
  </si>
  <si>
    <t>６Ｆ第一・二・三イベントホール　18:00～</t>
    <phoneticPr fontId="6"/>
  </si>
  <si>
    <t>　認定審判更新講習会　　海老名市文化会館コロナ蔓延防止対応で使用できず中止</t>
    <rPh sb="1" eb="3">
      <t>ニンテイ</t>
    </rPh>
    <rPh sb="3" eb="5">
      <t>シンパン</t>
    </rPh>
    <rPh sb="5" eb="7">
      <t>コウシン</t>
    </rPh>
    <rPh sb="7" eb="10">
      <t>コウシュウカイ</t>
    </rPh>
    <rPh sb="12" eb="16">
      <t>エビナシ</t>
    </rPh>
    <rPh sb="16" eb="18">
      <t>ブンカ</t>
    </rPh>
    <rPh sb="18" eb="20">
      <t>カイカン</t>
    </rPh>
    <rPh sb="23" eb="25">
      <t>マンエン</t>
    </rPh>
    <rPh sb="25" eb="27">
      <t>ボウシ</t>
    </rPh>
    <rPh sb="27" eb="29">
      <t>タイオウ</t>
    </rPh>
    <rPh sb="30" eb="32">
      <t>シヨウ</t>
    </rPh>
    <rPh sb="35" eb="37">
      <t>チュウシ</t>
    </rPh>
    <phoneticPr fontId="42"/>
  </si>
  <si>
    <t>2021年度実績</t>
    <rPh sb="4" eb="5">
      <t>ネン</t>
    </rPh>
    <rPh sb="5" eb="6">
      <t>ド</t>
    </rPh>
    <rPh sb="6" eb="8">
      <t>ジッセキ</t>
    </rPh>
    <phoneticPr fontId="6"/>
  </si>
  <si>
    <t>伊通　元康</t>
    <rPh sb="0" eb="2">
      <t>イツウ</t>
    </rPh>
    <rPh sb="3" eb="5">
      <t>モトヤス</t>
    </rPh>
    <phoneticPr fontId="6"/>
  </si>
  <si>
    <t>総務委員</t>
    <rPh sb="0" eb="2">
      <t>ソウム</t>
    </rPh>
    <rPh sb="2" eb="4">
      <t>イイン</t>
    </rPh>
    <phoneticPr fontId="6"/>
  </si>
  <si>
    <t>2021年度分グランド確保・雨天中止管理ポイント・特別マイナス</t>
    <rPh sb="4" eb="6">
      <t>ネンド</t>
    </rPh>
    <rPh sb="5" eb="6">
      <t>ブン</t>
    </rPh>
    <rPh sb="9" eb="11">
      <t>カクホ</t>
    </rPh>
    <rPh sb="13" eb="15">
      <t>ウテン</t>
    </rPh>
    <rPh sb="15" eb="17">
      <t>チュウシ</t>
    </rPh>
    <rPh sb="17" eb="19">
      <t>カンリ</t>
    </rPh>
    <rPh sb="21" eb="23">
      <t>ガイサン</t>
    </rPh>
    <rPh sb="25" eb="27">
      <t>トクベツ</t>
    </rPh>
    <phoneticPr fontId="43"/>
  </si>
  <si>
    <t>2020年度決算</t>
    <rPh sb="4" eb="6">
      <t>ネンド</t>
    </rPh>
    <rPh sb="6" eb="8">
      <t>ケッサン</t>
    </rPh>
    <phoneticPr fontId="6"/>
  </si>
  <si>
    <t>監督会議　　　　２０２２年　４月　２日（土）　　海老名市文化会館　３Ｆ多目的室　１８:００～</t>
    <rPh sb="0" eb="2">
      <t>カントク</t>
    </rPh>
    <rPh sb="2" eb="4">
      <t>カイギ</t>
    </rPh>
    <rPh sb="12" eb="13">
      <t>ネン</t>
    </rPh>
    <rPh sb="15" eb="16">
      <t>ガツ</t>
    </rPh>
    <rPh sb="18" eb="19">
      <t>ニチ</t>
    </rPh>
    <rPh sb="20" eb="21">
      <t>ツチ</t>
    </rPh>
    <rPh sb="27" eb="28">
      <t>シ</t>
    </rPh>
    <phoneticPr fontId="6"/>
  </si>
  <si>
    <t>審判担当者会議　　　２０２２年　４月　３日（日）　　海老名市文化会館　３Ｆ多目的室　１８:００～</t>
    <rPh sb="0" eb="2">
      <t>シンパン</t>
    </rPh>
    <rPh sb="2" eb="4">
      <t>タントウ</t>
    </rPh>
    <rPh sb="4" eb="5">
      <t>シャ</t>
    </rPh>
    <rPh sb="5" eb="7">
      <t>カイギ</t>
    </rPh>
    <rPh sb="14" eb="15">
      <t>ネン</t>
    </rPh>
    <rPh sb="17" eb="18">
      <t>ガツ</t>
    </rPh>
    <rPh sb="20" eb="21">
      <t>ニチ</t>
    </rPh>
    <rPh sb="22" eb="23">
      <t>ニチ</t>
    </rPh>
    <rPh sb="26" eb="29">
      <t>エビナ</t>
    </rPh>
    <rPh sb="29" eb="30">
      <t>シ</t>
    </rPh>
    <rPh sb="30" eb="32">
      <t>ブンカ</t>
    </rPh>
    <rPh sb="32" eb="34">
      <t>カイカン</t>
    </rPh>
    <rPh sb="37" eb="40">
      <t>タモクテキ</t>
    </rPh>
    <rPh sb="40" eb="41">
      <t>シツ</t>
    </rPh>
    <phoneticPr fontId="6"/>
  </si>
  <si>
    <t>40-3.4担当</t>
    <rPh sb="6" eb="8">
      <t>タントウ</t>
    </rPh>
    <phoneticPr fontId="6"/>
  </si>
  <si>
    <t>藤田哲（兼任）</t>
    <rPh sb="4" eb="6">
      <t>ケンニン</t>
    </rPh>
    <phoneticPr fontId="42"/>
  </si>
  <si>
    <t>一般社団法人　神奈川シニアサッカーリーグ　</t>
    <rPh sb="0" eb="2">
      <t>イッパン</t>
    </rPh>
    <rPh sb="2" eb="4">
      <t>シャダン</t>
    </rPh>
    <rPh sb="4" eb="6">
      <t>ホウジン</t>
    </rPh>
    <rPh sb="7" eb="10">
      <t>カナガワ</t>
    </rPh>
    <phoneticPr fontId="6"/>
  </si>
  <si>
    <t>　　2）予算について</t>
    <rPh sb="4" eb="6">
      <t>ヨサン</t>
    </rPh>
    <phoneticPr fontId="6"/>
  </si>
  <si>
    <t>藤田　哲</t>
    <phoneticPr fontId="42"/>
  </si>
  <si>
    <t>横山　渉</t>
    <phoneticPr fontId="6"/>
  </si>
  <si>
    <t>熊谷　晋</t>
    <phoneticPr fontId="42"/>
  </si>
  <si>
    <t>南高シニア２０２０</t>
    <phoneticPr fontId="6"/>
  </si>
  <si>
    <t>ウイットセサンタ</t>
    <phoneticPr fontId="6"/>
  </si>
  <si>
    <t>茅ヶ崎シニア７０</t>
    <phoneticPr fontId="6"/>
  </si>
  <si>
    <t>未定</t>
    <rPh sb="0" eb="2">
      <t>ミテイ</t>
    </rPh>
    <phoneticPr fontId="6"/>
  </si>
  <si>
    <t>　　3）役員について</t>
    <rPh sb="4" eb="6">
      <t>ヤクイン</t>
    </rPh>
    <phoneticPr fontId="6"/>
  </si>
  <si>
    <t>２０２２年度　役員</t>
    <rPh sb="4" eb="6">
      <t>ネンド</t>
    </rPh>
    <rPh sb="7" eb="9">
      <t>ヤクイン</t>
    </rPh>
    <phoneticPr fontId="6"/>
  </si>
  <si>
    <t>ＴＦＣ</t>
    <phoneticPr fontId="6"/>
  </si>
  <si>
    <t>鎌倉４０</t>
    <rPh sb="0" eb="2">
      <t>カマクラ</t>
    </rPh>
    <phoneticPr fontId="6"/>
  </si>
  <si>
    <t>多摩４０</t>
    <rPh sb="0" eb="2">
      <t>タマ</t>
    </rPh>
    <phoneticPr fontId="6"/>
  </si>
  <si>
    <t>横浜シニア</t>
    <rPh sb="0" eb="2">
      <t>ヨコハマ</t>
    </rPh>
    <phoneticPr fontId="6"/>
  </si>
  <si>
    <t>緑ヶ丘</t>
    <rPh sb="0" eb="3">
      <t>ミドリガオカ</t>
    </rPh>
    <phoneticPr fontId="6"/>
  </si>
  <si>
    <t>厚木４０</t>
    <rPh sb="0" eb="2">
      <t>アツギ</t>
    </rPh>
    <phoneticPr fontId="6"/>
  </si>
  <si>
    <t>秦野４０</t>
    <rPh sb="0" eb="2">
      <t>ハダノ</t>
    </rPh>
    <phoneticPr fontId="6"/>
  </si>
  <si>
    <t>オフサイド</t>
    <phoneticPr fontId="6"/>
  </si>
  <si>
    <t>大和４０</t>
    <rPh sb="0" eb="2">
      <t>ヤマト</t>
    </rPh>
    <phoneticPr fontId="6"/>
  </si>
  <si>
    <t>中沢４０</t>
    <rPh sb="0" eb="2">
      <t>ナカザワ</t>
    </rPh>
    <phoneticPr fontId="6"/>
  </si>
  <si>
    <t>茅ヶ崎４０</t>
    <rPh sb="0" eb="3">
      <t>チガサキ</t>
    </rPh>
    <phoneticPr fontId="6"/>
  </si>
  <si>
    <t>南足柄４０</t>
    <rPh sb="0" eb="3">
      <t>ミナミアシガラ</t>
    </rPh>
    <phoneticPr fontId="6"/>
  </si>
  <si>
    <t>駒寄シニア</t>
    <rPh sb="0" eb="2">
      <t>コマヨセ</t>
    </rPh>
    <phoneticPr fontId="6"/>
  </si>
  <si>
    <t>平塚６５４０</t>
    <rPh sb="0" eb="2">
      <t>ヒラツカ</t>
    </rPh>
    <phoneticPr fontId="6"/>
  </si>
  <si>
    <t>アトレチコ</t>
    <phoneticPr fontId="6"/>
  </si>
  <si>
    <t>かながわレク</t>
    <phoneticPr fontId="6"/>
  </si>
  <si>
    <t>ウイットＧＭ</t>
    <phoneticPr fontId="6"/>
  </si>
  <si>
    <t>松浪５０</t>
    <rPh sb="0" eb="2">
      <t>マツナミ</t>
    </rPh>
    <phoneticPr fontId="6"/>
  </si>
  <si>
    <t>湘南５０</t>
    <rPh sb="0" eb="2">
      <t>ショウナン</t>
    </rPh>
    <phoneticPr fontId="6"/>
  </si>
  <si>
    <t>セサンタ</t>
    <phoneticPr fontId="6"/>
  </si>
  <si>
    <t>ウエスト７０</t>
    <phoneticPr fontId="6"/>
  </si>
  <si>
    <t>秦野６０</t>
    <rPh sb="0" eb="2">
      <t>ハダノ</t>
    </rPh>
    <phoneticPr fontId="6"/>
  </si>
  <si>
    <t>トーラス</t>
    <phoneticPr fontId="6"/>
  </si>
  <si>
    <t>朋友</t>
    <rPh sb="0" eb="2">
      <t>ホウユウ</t>
    </rPh>
    <phoneticPr fontId="6"/>
  </si>
  <si>
    <t>茅ヶ崎</t>
    <rPh sb="0" eb="3">
      <t>チガサキ</t>
    </rPh>
    <phoneticPr fontId="6"/>
  </si>
  <si>
    <t>明星５０</t>
    <rPh sb="0" eb="2">
      <t>ミョウジョウ</t>
    </rPh>
    <phoneticPr fontId="6"/>
  </si>
  <si>
    <t>秦野５０</t>
    <rPh sb="0" eb="2">
      <t>ハダノ</t>
    </rPh>
    <phoneticPr fontId="6"/>
  </si>
  <si>
    <t>綾瀬５０</t>
    <rPh sb="0" eb="2">
      <t>アヤセ</t>
    </rPh>
    <phoneticPr fontId="6"/>
  </si>
  <si>
    <t>監事</t>
    <rPh sb="0" eb="2">
      <t>カンジ</t>
    </rPh>
    <phoneticPr fontId="42"/>
  </si>
  <si>
    <t>２０２２年度　ＫＳＳＬ　年間予定表（案）　　</t>
    <rPh sb="4" eb="6">
      <t>ネンド</t>
    </rPh>
    <rPh sb="12" eb="14">
      <t>ネンカン</t>
    </rPh>
    <rPh sb="14" eb="16">
      <t>ヨテイ</t>
    </rPh>
    <rPh sb="16" eb="17">
      <t>ヒョウ</t>
    </rPh>
    <rPh sb="18" eb="19">
      <t>アン</t>
    </rPh>
    <phoneticPr fontId="6"/>
  </si>
  <si>
    <t>　23年度リーグ運営計画</t>
    <rPh sb="3" eb="5">
      <t>ネンド</t>
    </rPh>
    <rPh sb="8" eb="10">
      <t>ウンエイ</t>
    </rPh>
    <rPh sb="10" eb="12">
      <t>ケイカク</t>
    </rPh>
    <phoneticPr fontId="6"/>
  </si>
  <si>
    <t>　23年度競技委員</t>
    <rPh sb="5" eb="7">
      <t>キョウギ</t>
    </rPh>
    <rPh sb="7" eb="9">
      <t>イイン</t>
    </rPh>
    <phoneticPr fontId="6"/>
  </si>
  <si>
    <t>監督会議　</t>
    <rPh sb="0" eb="2">
      <t>カントク</t>
    </rPh>
    <rPh sb="2" eb="4">
      <t>カイギ</t>
    </rPh>
    <phoneticPr fontId="6"/>
  </si>
  <si>
    <t>審判担当者会議</t>
    <rPh sb="0" eb="1">
      <t>シン</t>
    </rPh>
    <rPh sb="1" eb="2">
      <t>パン</t>
    </rPh>
    <rPh sb="2" eb="5">
      <t>タントウシャ</t>
    </rPh>
    <rPh sb="5" eb="7">
      <t>カイギ</t>
    </rPh>
    <phoneticPr fontId="6"/>
  </si>
  <si>
    <t>　23年度予算・事業計画</t>
    <rPh sb="3" eb="5">
      <t>ネンド</t>
    </rPh>
    <rPh sb="5" eb="7">
      <t>ヨサン</t>
    </rPh>
    <rPh sb="8" eb="10">
      <t>ジギョウ</t>
    </rPh>
    <rPh sb="10" eb="12">
      <t>ケイカク</t>
    </rPh>
    <phoneticPr fontId="6"/>
  </si>
  <si>
    <t>神奈川シニアサッカーリーグにおける新型コロナウィルス感染対応について</t>
  </si>
  <si>
    <t>（一社）神奈川シニアサッカーリーグ</t>
  </si>
  <si>
    <t>競技委員長　星野晃男</t>
  </si>
  <si>
    <t>ただし、試合結果は０－３とするが、勝ち点は－１とせず０とする。</t>
  </si>
  <si>
    <t>以上　　　　　　　</t>
  </si>
  <si>
    <t>２０２２年２月版　新型コロナウィルス感染症の“いま”に関する１１の知識より</t>
  </si>
  <si>
    <t>(https://www.mhlw.go.jp/content/000788485.pdf)</t>
  </si>
  <si>
    <t>１．  報告</t>
  </si>
  <si>
    <t>２．  チームの対応</t>
  </si>
  <si>
    <t>３．  該当カテゴリーのリーグ戦について</t>
  </si>
  <si>
    <t>４．  ２０２０、２０２１年度との対応の違い</t>
  </si>
  <si>
    <t>　チームのメンバが感染した場合は、速やかに競技委員・競技理事・競技委員長に報告のこと。</t>
    <phoneticPr fontId="6"/>
  </si>
  <si>
    <t>その結果チームとして試合成立する人数が集まらなければ、不戦敗扱いとする。</t>
    <phoneticPr fontId="6"/>
  </si>
  <si>
    <t xml:space="preserve">※ また、この期間のうち、発症の直前・直後で特にウイルス排出量が高くなると考えられています。 </t>
    <phoneticPr fontId="6"/>
  </si>
  <si>
    <t>　※新型コロナウイルス感染症（COVID-19）診療の手引き・第6.2版より</t>
    <phoneticPr fontId="6"/>
  </si>
  <si>
    <t>新型コロナウィルス感染に対する基本的な対応方針を以下に示します。各チームにおかれましては、</t>
    <phoneticPr fontId="6"/>
  </si>
  <si>
    <t>ご理解・ご了解の上リーグ戦に参加して頂きますよう願い致します。</t>
    <phoneticPr fontId="6"/>
  </si>
  <si>
    <t>なお、ご了解頂けないチームは競技委員・競技理事に連絡の上、リーグ戦への参加は見合わせて</t>
    <phoneticPr fontId="6"/>
  </si>
  <si>
    <t>下さい。</t>
    <phoneticPr fontId="6"/>
  </si>
  <si>
    <t>また、不参加のチームがあった場合には、当該カテゴリーの扱いについて別途協議してまいります。</t>
    <phoneticPr fontId="6"/>
  </si>
  <si>
    <t>報告に際しては、下記に示す通り「新型コロナウイルスに感染した人が他の人に感染させてしまう</t>
    <phoneticPr fontId="6"/>
  </si>
  <si>
    <t>可能性がある期間は、発症の２日前から発症後 ７～10日間程度とされています。」ので、</t>
    <phoneticPr fontId="6"/>
  </si>
  <si>
    <t>発症日、無症状の場合は診断された日を正確に把握し報告して下さい。</t>
    <phoneticPr fontId="6"/>
  </si>
  <si>
    <t>　感染者及び濃厚接触者（外出さえできないはずですが）は発症または診断から10日間の出場停止。</t>
    <phoneticPr fontId="6"/>
  </si>
  <si>
    <t>全て最終接触から10日間の出場停止。</t>
    <phoneticPr fontId="6"/>
  </si>
  <si>
    <t>さらにチーム内でこれらのメンバと練習や会食などで接触したものがいる場合は、それらのメンバも</t>
    <phoneticPr fontId="6"/>
  </si>
  <si>
    <t>　　4）新型コロナウイルス対応について</t>
    <rPh sb="4" eb="6">
      <t>シンガタ</t>
    </rPh>
    <rPh sb="13" eb="15">
      <t>タイオウ</t>
    </rPh>
    <phoneticPr fontId="6"/>
  </si>
  <si>
    <t>Ｐ．１／９</t>
    <phoneticPr fontId="6"/>
  </si>
  <si>
    <t>Ｐ．2／９</t>
    <phoneticPr fontId="43"/>
  </si>
  <si>
    <t>Ｐ．3／９</t>
    <phoneticPr fontId="43"/>
  </si>
  <si>
    <t>Ｐ．4／９</t>
    <phoneticPr fontId="6"/>
  </si>
  <si>
    <t>Ｐ．５／９</t>
    <phoneticPr fontId="6"/>
  </si>
  <si>
    <t>Ｐ．６／９</t>
    <phoneticPr fontId="43"/>
  </si>
  <si>
    <t>Ｐ．７／９</t>
    <phoneticPr fontId="43"/>
  </si>
  <si>
    <t>P.８/９</t>
    <phoneticPr fontId="6"/>
  </si>
  <si>
    <t>Ｐ．９／９</t>
    <phoneticPr fontId="6"/>
  </si>
  <si>
    <t>対応方針で進めます。</t>
    <rPh sb="0" eb="2">
      <t>タイオウ</t>
    </rPh>
    <rPh sb="2" eb="4">
      <t>ホウシン</t>
    </rPh>
    <phoneticPr fontId="6"/>
  </si>
  <si>
    <t>今後の感染状況の変化により、感染に対する対応方針は見直してまいりますが、当面は下記</t>
    <phoneticPr fontId="6"/>
  </si>
  <si>
    <t>Q 新型コロナウイルスに感染した人が、他の人に感染させてしまう可能性がある期間は</t>
    <phoneticPr fontId="6"/>
  </si>
  <si>
    <t xml:space="preserve">いつまでですか。 </t>
    <phoneticPr fontId="6"/>
  </si>
  <si>
    <t>２日前 から発症後７～10日間程度とされています。</t>
    <rPh sb="1" eb="3">
      <t>ニチマエ</t>
    </rPh>
    <phoneticPr fontId="6"/>
  </si>
  <si>
    <t>A 新型コロナウイルスに感染した人が他の人に感染させてしまう可能性がある期間は、発症の</t>
    <phoneticPr fontId="6"/>
  </si>
  <si>
    <t>控えるなど感染 防止に努める必要があります。 　　　　　　　　　　　　　　　　　　　　　　　　</t>
    <rPh sb="0" eb="1">
      <t>ヒカ</t>
    </rPh>
    <phoneticPr fontId="6"/>
  </si>
  <si>
    <t>このため、新型コロナウイルス感染症と診断された人は、症状がなくとも、不要・不急の外出を</t>
    <phoneticPr fontId="6"/>
  </si>
  <si>
    <t>　従来は、感染者の出たチーム及び感染防止のため試合を辞退したチームは、いずれも不戦敗</t>
    <phoneticPr fontId="6"/>
  </si>
  <si>
    <t>とせず延期扱いとしておりましたが、２０２２年度は感染者（または濃厚接触者）の出ていない</t>
    <phoneticPr fontId="6"/>
  </si>
  <si>
    <t>チームが試合を辞退した場合は、チーム都合による棄権とみなし、試合結果は０－３、　　　</t>
    <phoneticPr fontId="6"/>
  </si>
  <si>
    <t>勝ち点は－１とします。</t>
    <phoneticPr fontId="6"/>
  </si>
  <si>
    <t>チームのカテゴリーは原則として１０日間は試合を禁止し、延期扱いとする。</t>
    <phoneticPr fontId="6"/>
  </si>
  <si>
    <t>　感染者がリーグ戦出場、若しくは練習等に参加していたことが判明した場合、当日会場にいた</t>
    <phoneticPr fontId="6"/>
  </si>
  <si>
    <t>　２０２２年度リーグ戦を４月より開始する予定で進めておりますが、まん延防止等重点措置が３月２１日</t>
    <phoneticPr fontId="6"/>
  </si>
  <si>
    <t>まで延長され今後も予断を許さない状況にあります。この状況を踏まえ、リーグ戦の運用に関して</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</si>
</sst>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m/d;@"/>
    <numFmt numFmtId="177" formatCode="#,##0;&quot;△ &quot;#,##0"/>
    <numFmt numFmtId="178" formatCode="0_);[Red]\(0\)"/>
    <numFmt numFmtId="179" formatCode="#,##0_ "/>
    <numFmt numFmtId="180" formatCode="#,##0_ ;[Red]\-#,##0\ "/>
  </numFmts>
  <fonts count="6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9"/>
      <name val="ＭＳ Ｐゴシック"/>
      <family val="3"/>
      <charset val="128"/>
    </font>
    <font>
      <b/>
      <sz val="10"/>
      <name val="ＭＳ Ｐゴシック"/>
      <family val="3"/>
      <charset val="128"/>
    </font>
    <font>
      <sz val="9"/>
      <color indexed="10"/>
      <name val="ＭＳ Ｐゴシック"/>
      <family val="3"/>
      <charset val="128"/>
    </font>
    <font>
      <sz val="9"/>
      <color indexed="8"/>
      <name val="ＭＳ Ｐゴシック"/>
      <family val="3"/>
      <charset val="128"/>
    </font>
    <font>
      <sz val="11"/>
      <name val="ＭＳ Ｐ明朝"/>
      <family val="1"/>
      <charset val="128"/>
    </font>
    <font>
      <b/>
      <sz val="16"/>
      <name val="ＭＳ Ｐゴシック"/>
      <family val="3"/>
      <charset val="128"/>
    </font>
    <font>
      <u/>
      <sz val="11"/>
      <color theme="10"/>
      <name val="ＭＳ Ｐゴシック"/>
      <family val="3"/>
      <charset val="128"/>
    </font>
    <font>
      <sz val="11"/>
      <color theme="1"/>
      <name val="ＭＳ Ｐゴシック"/>
      <family val="3"/>
      <charset val="128"/>
      <scheme val="minor"/>
    </font>
    <font>
      <sz val="10"/>
      <color rgb="FFFF0000"/>
      <name val="ＭＳ Ｐゴシック"/>
      <family val="3"/>
      <charset val="128"/>
    </font>
    <font>
      <sz val="9"/>
      <color rgb="FFFF0000"/>
      <name val="ＭＳ Ｐゴシック"/>
      <family val="3"/>
      <charset val="128"/>
    </font>
    <font>
      <sz val="11"/>
      <color rgb="FFFF0000"/>
      <name val="ＭＳ Ｐゴシック"/>
      <family val="3"/>
      <charset val="128"/>
    </font>
    <font>
      <sz val="6"/>
      <name val="ＭＳ Ｐゴシック"/>
      <family val="2"/>
      <charset val="128"/>
      <scheme val="minor"/>
    </font>
    <font>
      <sz val="6"/>
      <name val="ＭＳ Ｐゴシック"/>
      <family val="3"/>
      <charset val="128"/>
      <scheme val="minor"/>
    </font>
    <font>
      <sz val="16"/>
      <name val="ＭＳ Ｐゴシック"/>
      <family val="3"/>
      <charset val="128"/>
    </font>
    <font>
      <u val="double"/>
      <sz val="16"/>
      <name val="ＭＳ Ｐゴシック"/>
      <family val="3"/>
      <charset val="128"/>
    </font>
    <font>
      <sz val="14"/>
      <color indexed="10"/>
      <name val="ＭＳ Ｐゴシック"/>
      <family val="3"/>
      <charset val="128"/>
    </font>
    <font>
      <sz val="9"/>
      <color indexed="40"/>
      <name val="ＭＳ Ｐゴシック"/>
      <family val="3"/>
      <charset val="128"/>
    </font>
    <font>
      <sz val="10"/>
      <name val="ＭＳ Ｐゴシック"/>
      <family val="3"/>
      <charset val="128"/>
      <scheme val="minor"/>
    </font>
    <font>
      <sz val="10"/>
      <color theme="1"/>
      <name val="ＭＳ ゴシック"/>
      <family val="3"/>
      <charset val="128"/>
    </font>
    <font>
      <sz val="10"/>
      <color indexed="10"/>
      <name val="ＭＳ Ｐゴシック"/>
      <family val="3"/>
      <charset val="128"/>
    </font>
    <font>
      <sz val="10"/>
      <color theme="1"/>
      <name val="ＭＳ Ｐゴシック"/>
      <family val="2"/>
      <charset val="128"/>
      <scheme val="minor"/>
    </font>
    <font>
      <sz val="10.5"/>
      <color theme="1"/>
      <name val="ＭＳ ゴシック"/>
      <family val="3"/>
      <charset val="128"/>
    </font>
    <font>
      <sz val="10"/>
      <color theme="1"/>
      <name val="ＭＳ Ｐゴシック"/>
      <family val="3"/>
      <charset val="128"/>
      <scheme val="minor"/>
    </font>
    <font>
      <sz val="16"/>
      <color indexed="8"/>
      <name val="ＭＳ Ｐゴシック"/>
      <family val="3"/>
      <charset val="128"/>
    </font>
    <font>
      <b/>
      <u val="double"/>
      <sz val="16"/>
      <color indexed="8"/>
      <name val="ＭＳ Ｐゴシック"/>
      <family val="3"/>
      <charset val="128"/>
    </font>
    <font>
      <b/>
      <sz val="11"/>
      <color indexed="10"/>
      <name val="ＭＳ Ｐゴシック"/>
      <family val="3"/>
      <charset val="128"/>
    </font>
    <font>
      <sz val="8"/>
      <color indexed="8"/>
      <name val="ＭＳ Ｐゴシック"/>
      <family val="3"/>
      <charset val="128"/>
    </font>
    <font>
      <sz val="9"/>
      <color indexed="8"/>
      <name val="HGPｺﾞｼｯｸM"/>
      <family val="3"/>
      <charset val="128"/>
    </font>
    <font>
      <sz val="10"/>
      <color indexed="8"/>
      <name val="ＭＳ Ｐゴシック"/>
      <family val="3"/>
      <charset val="128"/>
    </font>
    <font>
      <sz val="8"/>
      <color indexed="8"/>
      <name val="HGPｺﾞｼｯｸM"/>
      <family val="3"/>
      <charset val="128"/>
    </font>
    <font>
      <strike/>
      <sz val="11"/>
      <color indexed="8"/>
      <name val="ＭＳ Ｐゴシック"/>
      <family val="3"/>
      <charset val="128"/>
    </font>
    <font>
      <sz val="8"/>
      <color theme="1"/>
      <name val="HGｺﾞｼｯｸM"/>
      <family val="3"/>
      <charset val="128"/>
    </font>
    <font>
      <sz val="11"/>
      <name val="ＭＳ Ｐゴシック"/>
      <family val="3"/>
      <charset val="128"/>
      <scheme val="minor"/>
    </font>
    <font>
      <b/>
      <sz val="12"/>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1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thin">
        <color indexed="64"/>
      </left>
      <right style="double">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double">
        <color indexed="64"/>
      </left>
      <right style="double">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right style="double">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thin">
        <color indexed="64"/>
      </left>
      <right style="dotted">
        <color indexed="64"/>
      </right>
      <top/>
      <bottom style="thin">
        <color indexed="64"/>
      </bottom>
      <diagonal/>
    </border>
    <border>
      <left/>
      <right style="dotted">
        <color indexed="64"/>
      </right>
      <top/>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medium">
        <color indexed="64"/>
      </left>
      <right style="medium">
        <color indexed="64"/>
      </right>
      <top style="medium">
        <color indexed="64"/>
      </top>
      <bottom/>
      <diagonal/>
    </border>
    <border>
      <left style="dotted">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top style="dotted">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thin">
        <color indexed="64"/>
      </top>
      <bottom/>
      <diagonal/>
    </border>
    <border>
      <left style="thin">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style="dashDotDot">
        <color indexed="64"/>
      </right>
      <top style="thin">
        <color indexed="64"/>
      </top>
      <bottom style="thin">
        <color indexed="64"/>
      </bottom>
      <diagonal/>
    </border>
    <border>
      <left style="dashDotDot">
        <color indexed="64"/>
      </left>
      <right/>
      <top style="thin">
        <color indexed="64"/>
      </top>
      <bottom style="thin">
        <color indexed="64"/>
      </bottom>
      <diagonal/>
    </border>
    <border>
      <left/>
      <right style="dashDotDot">
        <color indexed="64"/>
      </right>
      <top style="thin">
        <color indexed="64"/>
      </top>
      <bottom/>
      <diagonal/>
    </border>
    <border>
      <left/>
      <right style="dashDotDot">
        <color indexed="64"/>
      </right>
      <top/>
      <bottom/>
      <diagonal/>
    </border>
    <border>
      <left/>
      <right style="dashDotDot">
        <color indexed="64"/>
      </right>
      <top/>
      <bottom style="thin">
        <color indexed="64"/>
      </bottom>
      <diagonal/>
    </border>
    <border>
      <left/>
      <right style="dashDot">
        <color indexed="64"/>
      </right>
      <top style="thin">
        <color indexed="64"/>
      </top>
      <bottom style="thin">
        <color indexed="64"/>
      </bottom>
      <diagonal/>
    </border>
    <border>
      <left/>
      <right style="dashDot">
        <color indexed="64"/>
      </right>
      <top/>
      <bottom style="thin">
        <color indexed="64"/>
      </bottom>
      <diagonal/>
    </border>
    <border>
      <left style="dashDotDot">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double">
        <color indexed="64"/>
      </right>
      <top style="medium">
        <color indexed="64"/>
      </top>
      <bottom/>
      <diagonal/>
    </border>
    <border>
      <left style="double">
        <color indexed="64"/>
      </left>
      <right/>
      <top/>
      <bottom/>
      <diagonal/>
    </border>
    <border>
      <left/>
      <right style="double">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bottom/>
      <diagonal/>
    </border>
    <border>
      <left style="thin">
        <color indexed="64"/>
      </left>
      <right style="thin">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medium">
        <color indexed="64"/>
      </top>
      <bottom/>
      <diagonal/>
    </border>
  </borders>
  <cellStyleXfs count="75">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6" fontId="5" fillId="0" borderId="0" applyFont="0" applyFill="0" applyBorder="0" applyAlignment="0" applyProtection="0">
      <alignment vertical="center"/>
    </xf>
    <xf numFmtId="0" fontId="23" fillId="7" borderId="4"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38" fillId="0" borderId="0">
      <alignment vertical="center"/>
    </xf>
    <xf numFmtId="0" fontId="5" fillId="0" borderId="0"/>
    <xf numFmtId="0" fontId="5" fillId="0" borderId="0"/>
    <xf numFmtId="0" fontId="38" fillId="0" borderId="0">
      <alignment vertical="center"/>
    </xf>
    <xf numFmtId="0" fontId="24" fillId="4" borderId="0" applyNumberFormat="0" applyBorder="0" applyAlignment="0" applyProtection="0">
      <alignment vertical="center"/>
    </xf>
    <xf numFmtId="38" fontId="35" fillId="0" borderId="0" applyFont="0" applyFill="0" applyBorder="0" applyAlignment="0" applyProtection="0">
      <alignment vertical="center"/>
    </xf>
    <xf numFmtId="0" fontId="4" fillId="0" borderId="0">
      <alignment vertical="center"/>
    </xf>
    <xf numFmtId="0" fontId="4" fillId="0" borderId="0">
      <alignment vertical="center"/>
    </xf>
    <xf numFmtId="0" fontId="5"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6" fontId="5"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pplyNumberFormat="0" applyFill="0" applyBorder="0" applyAlignment="0" applyProtection="0">
      <alignment vertical="top"/>
      <protection locked="0"/>
    </xf>
    <xf numFmtId="0" fontId="1" fillId="0" borderId="0">
      <alignment vertical="center"/>
    </xf>
  </cellStyleXfs>
  <cellXfs count="1018">
    <xf numFmtId="0" fontId="0" fillId="0" borderId="0" xfId="0">
      <alignment vertical="center"/>
    </xf>
    <xf numFmtId="0" fontId="25" fillId="0" borderId="0" xfId="0" applyFont="1" applyAlignment="1">
      <alignment vertical="center"/>
    </xf>
    <xf numFmtId="14" fontId="0" fillId="0" borderId="0" xfId="0" applyNumberFormat="1">
      <alignment vertical="center"/>
    </xf>
    <xf numFmtId="0" fontId="29" fillId="0" borderId="0" xfId="0" applyNumberFormat="1" applyFont="1" applyAlignment="1">
      <alignment horizontal="left" vertical="center"/>
    </xf>
    <xf numFmtId="0" fontId="5" fillId="0" borderId="0" xfId="0" applyNumberFormat="1" applyFont="1" applyAlignment="1">
      <alignment horizontal="left" vertical="center"/>
    </xf>
    <xf numFmtId="0" fontId="0" fillId="0" borderId="0" xfId="0" applyNumberFormat="1" applyFont="1" applyAlignment="1">
      <alignment horizontal="left" vertical="center"/>
    </xf>
    <xf numFmtId="3" fontId="27" fillId="0" borderId="0" xfId="44" quotePrefix="1" applyNumberFormat="1" applyFont="1" applyAlignment="1">
      <alignment horizontal="left" vertical="center"/>
    </xf>
    <xf numFmtId="0" fontId="5" fillId="0" borderId="0" xfId="44">
      <alignment vertical="center"/>
    </xf>
    <xf numFmtId="0" fontId="5" fillId="0" borderId="0" xfId="44" applyAlignment="1">
      <alignment horizontal="center" vertical="center"/>
    </xf>
    <xf numFmtId="0" fontId="33" fillId="0" borderId="0" xfId="44" applyFont="1">
      <alignment vertical="center"/>
    </xf>
    <xf numFmtId="0" fontId="16" fillId="0" borderId="0" xfId="44" applyFont="1">
      <alignment vertical="center"/>
    </xf>
    <xf numFmtId="0" fontId="5" fillId="24" borderId="18" xfId="44" applyFill="1" applyBorder="1" applyAlignment="1">
      <alignment horizontal="center" vertical="center"/>
    </xf>
    <xf numFmtId="0" fontId="28" fillId="24" borderId="12" xfId="44" applyFont="1" applyFill="1" applyBorder="1" applyAlignment="1">
      <alignment horizontal="center" vertical="center"/>
    </xf>
    <xf numFmtId="0" fontId="28" fillId="24" borderId="11" xfId="44" applyFont="1" applyFill="1" applyBorder="1" applyAlignment="1">
      <alignment horizontal="center" vertical="center"/>
    </xf>
    <xf numFmtId="0" fontId="28" fillId="24" borderId="18" xfId="44" applyFont="1" applyFill="1" applyBorder="1" applyAlignment="1">
      <alignment horizontal="center" vertical="center"/>
    </xf>
    <xf numFmtId="0" fontId="28" fillId="24" borderId="13" xfId="44" applyFont="1" applyFill="1" applyBorder="1" applyAlignment="1">
      <alignment horizontal="center" vertical="center"/>
    </xf>
    <xf numFmtId="0" fontId="28" fillId="24" borderId="0" xfId="44" applyFont="1" applyFill="1" applyBorder="1" applyAlignment="1">
      <alignment horizontal="center" vertical="center"/>
    </xf>
    <xf numFmtId="0" fontId="28" fillId="24" borderId="44" xfId="44" applyFont="1" applyFill="1" applyBorder="1" applyAlignment="1">
      <alignment horizontal="center" vertical="center"/>
    </xf>
    <xf numFmtId="0" fontId="28" fillId="24" borderId="67" xfId="44" applyFont="1" applyFill="1" applyBorder="1" applyAlignment="1">
      <alignment horizontal="center" vertical="center"/>
    </xf>
    <xf numFmtId="0" fontId="28" fillId="24" borderId="67" xfId="44" applyFont="1" applyFill="1" applyBorder="1" applyAlignment="1">
      <alignment horizontal="left" vertical="center"/>
    </xf>
    <xf numFmtId="0" fontId="28" fillId="24" borderId="68" xfId="44" applyFont="1" applyFill="1" applyBorder="1" applyAlignment="1">
      <alignment horizontal="center" vertical="center"/>
    </xf>
    <xf numFmtId="0" fontId="28" fillId="24" borderId="41" xfId="44" applyFont="1" applyFill="1" applyBorder="1" applyAlignment="1">
      <alignment horizontal="center" vertical="center"/>
    </xf>
    <xf numFmtId="3" fontId="5" fillId="0" borderId="0" xfId="44" applyNumberFormat="1">
      <alignment vertical="center"/>
    </xf>
    <xf numFmtId="0" fontId="28" fillId="0" borderId="18" xfId="44" applyFont="1" applyBorder="1" applyAlignment="1">
      <alignment horizontal="center" vertical="center"/>
    </xf>
    <xf numFmtId="0" fontId="28" fillId="0" borderId="11" xfId="44" applyFont="1" applyBorder="1" applyAlignment="1">
      <alignment horizontal="center" vertical="center"/>
    </xf>
    <xf numFmtId="0" fontId="28" fillId="24" borderId="14" xfId="44" applyFont="1" applyFill="1" applyBorder="1">
      <alignment vertical="center"/>
    </xf>
    <xf numFmtId="0" fontId="5" fillId="0" borderId="0" xfId="45">
      <alignment vertical="center"/>
    </xf>
    <xf numFmtId="0" fontId="36" fillId="0" borderId="70" xfId="45" applyFont="1" applyBorder="1" applyAlignment="1">
      <alignment horizontal="center" vertical="center"/>
    </xf>
    <xf numFmtId="0" fontId="5" fillId="0" borderId="0" xfId="45" quotePrefix="1" applyAlignment="1">
      <alignment horizontal="center"/>
    </xf>
    <xf numFmtId="0" fontId="28" fillId="0" borderId="72" xfId="45" applyFont="1" applyBorder="1" applyAlignment="1">
      <alignment horizontal="center" vertical="center"/>
    </xf>
    <xf numFmtId="0" fontId="27" fillId="0" borderId="0" xfId="45" applyFont="1" applyAlignment="1">
      <alignment horizontal="center" vertical="center"/>
    </xf>
    <xf numFmtId="0" fontId="5" fillId="0" borderId="29" xfId="45" applyBorder="1">
      <alignment vertical="center"/>
    </xf>
    <xf numFmtId="0" fontId="28" fillId="0" borderId="73" xfId="45" applyFont="1" applyBorder="1" applyAlignment="1">
      <alignment horizontal="center" vertical="center"/>
    </xf>
    <xf numFmtId="0" fontId="28" fillId="0" borderId="21" xfId="45" applyFont="1" applyBorder="1" applyAlignment="1">
      <alignment horizontal="center" vertical="center"/>
    </xf>
    <xf numFmtId="0" fontId="28" fillId="0" borderId="74" xfId="45" applyFont="1" applyBorder="1">
      <alignment vertical="center"/>
    </xf>
    <xf numFmtId="0" fontId="30" fillId="0" borderId="13" xfId="45" applyFont="1" applyBorder="1">
      <alignment vertical="center"/>
    </xf>
    <xf numFmtId="0" fontId="28" fillId="0" borderId="75" xfId="45" applyFont="1" applyBorder="1">
      <alignment vertical="center"/>
    </xf>
    <xf numFmtId="0" fontId="28" fillId="0" borderId="0" xfId="45" applyFont="1">
      <alignment vertical="center"/>
    </xf>
    <xf numFmtId="0" fontId="5" fillId="0" borderId="76" xfId="45" applyBorder="1">
      <alignment vertical="center"/>
    </xf>
    <xf numFmtId="0" fontId="28" fillId="25" borderId="10" xfId="45" applyFont="1" applyFill="1" applyBorder="1" applyAlignment="1">
      <alignment horizontal="left" vertical="center"/>
    </xf>
    <xf numFmtId="0" fontId="28" fillId="24" borderId="0" xfId="45" applyFont="1" applyFill="1" applyAlignment="1">
      <alignment horizontal="left" vertical="center"/>
    </xf>
    <xf numFmtId="0" fontId="30" fillId="0" borderId="0" xfId="45" applyFont="1">
      <alignment vertical="center"/>
    </xf>
    <xf numFmtId="0" fontId="28" fillId="0" borderId="13" xfId="45" applyFont="1" applyBorder="1" applyAlignment="1">
      <alignment horizontal="right" vertical="center"/>
    </xf>
    <xf numFmtId="0" fontId="28" fillId="0" borderId="75" xfId="45" applyFont="1" applyBorder="1" applyAlignment="1">
      <alignment horizontal="left" vertical="center"/>
    </xf>
    <xf numFmtId="0" fontId="27" fillId="0" borderId="72" xfId="45" applyFont="1" applyBorder="1" applyAlignment="1">
      <alignment horizontal="left" vertical="center"/>
    </xf>
    <xf numFmtId="0" fontId="27" fillId="0" borderId="13" xfId="45" applyFont="1" applyBorder="1" applyAlignment="1">
      <alignment horizontal="center" vertical="center"/>
    </xf>
    <xf numFmtId="0" fontId="27" fillId="0" borderId="11" xfId="45" applyFont="1" applyBorder="1" applyAlignment="1">
      <alignment horizontal="center" vertical="center"/>
    </xf>
    <xf numFmtId="0" fontId="27" fillId="0" borderId="78" xfId="45" quotePrefix="1" applyFont="1" applyBorder="1" applyAlignment="1">
      <alignment horizontal="center" vertical="center"/>
    </xf>
    <xf numFmtId="176" fontId="27" fillId="0" borderId="43" xfId="45" quotePrefix="1" applyNumberFormat="1" applyFont="1" applyBorder="1" applyAlignment="1">
      <alignment horizontal="center" vertical="center"/>
    </xf>
    <xf numFmtId="0" fontId="30" fillId="0" borderId="25" xfId="45" applyFont="1" applyBorder="1" applyAlignment="1">
      <alignment horizontal="center" vertical="center"/>
    </xf>
    <xf numFmtId="176" fontId="27" fillId="0" borderId="39" xfId="45" quotePrefix="1" applyNumberFormat="1" applyFont="1" applyBorder="1" applyAlignment="1">
      <alignment horizontal="center" vertical="center"/>
    </xf>
    <xf numFmtId="0" fontId="27" fillId="0" borderId="0" xfId="45" applyFont="1">
      <alignment vertical="center"/>
    </xf>
    <xf numFmtId="0" fontId="27" fillId="0" borderId="13" xfId="45" applyFont="1" applyBorder="1">
      <alignment vertical="center"/>
    </xf>
    <xf numFmtId="0" fontId="28" fillId="0" borderId="79" xfId="45" applyFont="1" applyBorder="1">
      <alignment vertical="center"/>
    </xf>
    <xf numFmtId="0" fontId="27" fillId="0" borderId="11" xfId="45" applyFont="1" applyBorder="1" applyAlignment="1">
      <alignment horizontal="right" vertical="center"/>
    </xf>
    <xf numFmtId="0" fontId="27" fillId="0" borderId="62" xfId="45" quotePrefix="1" applyFont="1" applyBorder="1" applyAlignment="1">
      <alignment horizontal="center" vertical="center"/>
    </xf>
    <xf numFmtId="0" fontId="30" fillId="0" borderId="29" xfId="45" applyFont="1" applyBorder="1" applyAlignment="1">
      <alignment horizontal="center" vertical="center"/>
    </xf>
    <xf numFmtId="0" fontId="30" fillId="0" borderId="79" xfId="45" applyFont="1" applyBorder="1">
      <alignment vertical="center"/>
    </xf>
    <xf numFmtId="0" fontId="5" fillId="0" borderId="75" xfId="45" applyBorder="1">
      <alignment vertical="center"/>
    </xf>
    <xf numFmtId="0" fontId="5" fillId="0" borderId="13" xfId="45" applyBorder="1" applyAlignment="1">
      <alignment horizontal="right" vertical="center"/>
    </xf>
    <xf numFmtId="0" fontId="28" fillId="0" borderId="13" xfId="45" applyFont="1" applyBorder="1">
      <alignment vertical="center"/>
    </xf>
    <xf numFmtId="0" fontId="28" fillId="0" borderId="75" xfId="45" applyFont="1" applyBorder="1" applyAlignment="1">
      <alignment horizontal="center" vertical="center"/>
    </xf>
    <xf numFmtId="0" fontId="28" fillId="0" borderId="11" xfId="45" applyFont="1" applyBorder="1">
      <alignment vertical="center"/>
    </xf>
    <xf numFmtId="0" fontId="30" fillId="0" borderId="75" xfId="45" applyFont="1" applyBorder="1">
      <alignment vertical="center"/>
    </xf>
    <xf numFmtId="0" fontId="30" fillId="0" borderId="13" xfId="45" applyFont="1" applyBorder="1" applyAlignment="1">
      <alignment horizontal="right" vertical="center"/>
    </xf>
    <xf numFmtId="0" fontId="30" fillId="0" borderId="29" xfId="45" quotePrefix="1" applyFont="1" applyBorder="1" applyAlignment="1">
      <alignment horizontal="center" vertical="center"/>
    </xf>
    <xf numFmtId="0" fontId="30" fillId="0" borderId="13" xfId="45" applyFont="1" applyBorder="1" applyAlignment="1">
      <alignment horizontal="center" vertical="center"/>
    </xf>
    <xf numFmtId="0" fontId="27" fillId="0" borderId="13" xfId="45" applyFont="1" applyBorder="1" applyAlignment="1">
      <alignment horizontal="right" vertical="center"/>
    </xf>
    <xf numFmtId="0" fontId="27" fillId="0" borderId="11" xfId="45" applyFont="1" applyBorder="1">
      <alignment vertical="center"/>
    </xf>
    <xf numFmtId="176" fontId="27" fillId="0" borderId="26" xfId="45" quotePrefix="1" applyNumberFormat="1" applyFont="1" applyBorder="1" applyAlignment="1">
      <alignment horizontal="center" vertical="center" wrapText="1"/>
    </xf>
    <xf numFmtId="0" fontId="27" fillId="0" borderId="29" xfId="45" quotePrefix="1" applyFont="1" applyBorder="1" applyAlignment="1">
      <alignment horizontal="center" vertical="center"/>
    </xf>
    <xf numFmtId="0" fontId="5" fillId="0" borderId="26" xfId="45" applyBorder="1">
      <alignment vertical="center"/>
    </xf>
    <xf numFmtId="0" fontId="27" fillId="0" borderId="80" xfId="45" quotePrefix="1" applyFont="1" applyBorder="1" applyAlignment="1">
      <alignment horizontal="center" vertical="center"/>
    </xf>
    <xf numFmtId="176" fontId="27" fillId="0" borderId="30" xfId="45" quotePrefix="1" applyNumberFormat="1" applyFont="1" applyBorder="1" applyAlignment="1">
      <alignment horizontal="center" vertical="center" wrapText="1"/>
    </xf>
    <xf numFmtId="0" fontId="30" fillId="0" borderId="65" xfId="45" applyFont="1" applyBorder="1" applyAlignment="1">
      <alignment horizontal="center" vertical="center"/>
    </xf>
    <xf numFmtId="176" fontId="27" fillId="0" borderId="56" xfId="45" applyNumberFormat="1" applyFont="1" applyBorder="1" applyAlignment="1">
      <alignment horizontal="center" vertical="center"/>
    </xf>
    <xf numFmtId="0" fontId="27" fillId="0" borderId="65" xfId="45" quotePrefix="1" applyFont="1" applyBorder="1" applyAlignment="1">
      <alignment horizontal="center" vertical="center"/>
    </xf>
    <xf numFmtId="0" fontId="28" fillId="25" borderId="11" xfId="45" applyFont="1" applyFill="1" applyBorder="1">
      <alignment vertical="center"/>
    </xf>
    <xf numFmtId="56" fontId="30" fillId="0" borderId="56" xfId="45" applyNumberFormat="1" applyFont="1" applyBorder="1" applyAlignment="1">
      <alignment horizontal="center" vertical="center"/>
    </xf>
    <xf numFmtId="0" fontId="27" fillId="0" borderId="49" xfId="45" applyFont="1" applyBorder="1" applyAlignment="1">
      <alignment horizontal="center" vertical="center"/>
    </xf>
    <xf numFmtId="0" fontId="5" fillId="0" borderId="29" xfId="45" applyBorder="1" applyAlignment="1">
      <alignment vertical="center" textRotation="255"/>
    </xf>
    <xf numFmtId="0" fontId="28" fillId="0" borderId="79" xfId="45" applyFont="1" applyBorder="1" applyAlignment="1">
      <alignment horizontal="right" vertical="center"/>
    </xf>
    <xf numFmtId="0" fontId="5" fillId="0" borderId="0" xfId="45" applyAlignment="1">
      <alignment horizontal="right" vertical="center"/>
    </xf>
    <xf numFmtId="0" fontId="5" fillId="0" borderId="0" xfId="45" applyAlignment="1">
      <alignment horizontal="center" vertical="center"/>
    </xf>
    <xf numFmtId="0" fontId="27" fillId="24" borderId="11" xfId="45" applyFont="1" applyFill="1" applyBorder="1">
      <alignment vertical="center"/>
    </xf>
    <xf numFmtId="0" fontId="27" fillId="0" borderId="25" xfId="45" applyFont="1" applyBorder="1" applyAlignment="1">
      <alignment horizontal="center" vertical="center"/>
    </xf>
    <xf numFmtId="0" fontId="28" fillId="0" borderId="81" xfId="45" applyFont="1" applyBorder="1">
      <alignment vertical="center"/>
    </xf>
    <xf numFmtId="0" fontId="5" fillId="0" borderId="13" xfId="45" applyBorder="1">
      <alignment vertical="center"/>
    </xf>
    <xf numFmtId="0" fontId="27" fillId="0" borderId="29" xfId="45" applyFont="1" applyBorder="1" applyAlignment="1">
      <alignment horizontal="center" vertical="center"/>
    </xf>
    <xf numFmtId="0" fontId="27" fillId="0" borderId="11" xfId="45" applyFont="1" applyBorder="1" applyAlignment="1">
      <alignment horizontal="left" vertical="center"/>
    </xf>
    <xf numFmtId="0" fontId="27" fillId="25" borderId="11" xfId="45" applyFont="1" applyFill="1" applyBorder="1" applyAlignment="1">
      <alignment horizontal="center" vertical="center"/>
    </xf>
    <xf numFmtId="0" fontId="30" fillId="26" borderId="75" xfId="45" applyFont="1" applyFill="1" applyBorder="1" applyAlignment="1">
      <alignment horizontal="center" vertical="center"/>
    </xf>
    <xf numFmtId="176" fontId="27" fillId="0" borderId="26" xfId="45" quotePrefix="1" applyNumberFormat="1" applyFont="1" applyBorder="1" applyAlignment="1">
      <alignment horizontal="center" vertical="center"/>
    </xf>
    <xf numFmtId="0" fontId="30" fillId="0" borderId="13" xfId="45" applyFont="1" applyBorder="1" applyAlignment="1">
      <alignment horizontal="center" vertical="top"/>
    </xf>
    <xf numFmtId="0" fontId="28" fillId="0" borderId="79" xfId="45" applyFont="1" applyBorder="1" applyAlignment="1">
      <alignment horizontal="center" vertical="center"/>
    </xf>
    <xf numFmtId="56" fontId="30" fillId="0" borderId="57" xfId="45" applyNumberFormat="1" applyFont="1" applyBorder="1" applyAlignment="1">
      <alignment horizontal="center" vertical="center"/>
    </xf>
    <xf numFmtId="56" fontId="30" fillId="0" borderId="38" xfId="45" applyNumberFormat="1" applyFont="1" applyBorder="1" applyAlignment="1">
      <alignment horizontal="center" vertical="center"/>
    </xf>
    <xf numFmtId="0" fontId="28" fillId="0" borderId="0" xfId="45" quotePrefix="1" applyFont="1" applyAlignment="1">
      <alignment horizontal="right" vertical="center"/>
    </xf>
    <xf numFmtId="0" fontId="27" fillId="0" borderId="0" xfId="45" applyFont="1" applyAlignment="1">
      <alignment horizontal="left" vertical="center"/>
    </xf>
    <xf numFmtId="0" fontId="28" fillId="0" borderId="29" xfId="45" applyFont="1" applyBorder="1" applyAlignment="1">
      <alignment horizontal="center" vertical="center"/>
    </xf>
    <xf numFmtId="0" fontId="5" fillId="0" borderId="29" xfId="45" applyBorder="1" applyAlignment="1">
      <alignment horizontal="center" vertical="center"/>
    </xf>
    <xf numFmtId="0" fontId="28" fillId="0" borderId="82" xfId="45" applyFont="1" applyBorder="1">
      <alignment vertical="center"/>
    </xf>
    <xf numFmtId="0" fontId="30" fillId="0" borderId="79" xfId="45" applyFont="1" applyBorder="1" applyAlignment="1">
      <alignment horizontal="right" vertical="center"/>
    </xf>
    <xf numFmtId="0" fontId="27" fillId="25" borderId="11" xfId="45" applyFont="1" applyFill="1" applyBorder="1" applyAlignment="1">
      <alignment horizontal="left" vertical="center"/>
    </xf>
    <xf numFmtId="0" fontId="27" fillId="0" borderId="72" xfId="45" applyFont="1" applyBorder="1">
      <alignment vertical="center"/>
    </xf>
    <xf numFmtId="0" fontId="28" fillId="0" borderId="0" xfId="45" applyFont="1" applyAlignment="1">
      <alignment horizontal="center" vertical="center"/>
    </xf>
    <xf numFmtId="0" fontId="39" fillId="0" borderId="75" xfId="45" applyFont="1" applyBorder="1">
      <alignment vertical="center"/>
    </xf>
    <xf numFmtId="0" fontId="39" fillId="0" borderId="0" xfId="45" applyFont="1">
      <alignment vertical="center"/>
    </xf>
    <xf numFmtId="0" fontId="40" fillId="0" borderId="0" xfId="45" applyFont="1">
      <alignment vertical="center"/>
    </xf>
    <xf numFmtId="0" fontId="41" fillId="0" borderId="0" xfId="45" applyFont="1">
      <alignment vertical="center"/>
    </xf>
    <xf numFmtId="0" fontId="5" fillId="0" borderId="11" xfId="45" applyBorder="1">
      <alignment vertical="center"/>
    </xf>
    <xf numFmtId="0" fontId="27" fillId="24" borderId="0" xfId="45" applyFont="1" applyFill="1" applyAlignment="1">
      <alignment horizontal="left" vertical="center"/>
    </xf>
    <xf numFmtId="0" fontId="28" fillId="0" borderId="83" xfId="45" applyFont="1" applyBorder="1">
      <alignment vertical="center"/>
    </xf>
    <xf numFmtId="0" fontId="28" fillId="0" borderId="84" xfId="45" applyFont="1" applyBorder="1">
      <alignment vertical="center"/>
    </xf>
    <xf numFmtId="0" fontId="30" fillId="0" borderId="85" xfId="45" applyFont="1" applyBorder="1" applyAlignment="1">
      <alignment horizontal="right" vertical="center"/>
    </xf>
    <xf numFmtId="0" fontId="30" fillId="0" borderId="86" xfId="45" applyFont="1" applyBorder="1">
      <alignment vertical="center"/>
    </xf>
    <xf numFmtId="0" fontId="30" fillId="0" borderId="56" xfId="45" applyFont="1" applyBorder="1" applyAlignment="1">
      <alignment horizontal="left" vertical="center"/>
    </xf>
    <xf numFmtId="0" fontId="28" fillId="0" borderId="31" xfId="45" applyFont="1" applyBorder="1">
      <alignment vertical="center"/>
    </xf>
    <xf numFmtId="0" fontId="28" fillId="0" borderId="86" xfId="45" applyFont="1" applyBorder="1">
      <alignment vertical="center"/>
    </xf>
    <xf numFmtId="0" fontId="28" fillId="0" borderId="31" xfId="45" applyFont="1" applyBorder="1" applyAlignment="1">
      <alignment horizontal="center" vertical="center"/>
    </xf>
    <xf numFmtId="0" fontId="28" fillId="0" borderId="86" xfId="45" applyFont="1" applyBorder="1" applyAlignment="1">
      <alignment horizontal="center" vertical="center"/>
    </xf>
    <xf numFmtId="0" fontId="27" fillId="0" borderId="56" xfId="45" applyFont="1" applyBorder="1">
      <alignment vertical="center"/>
    </xf>
    <xf numFmtId="0" fontId="27" fillId="0" borderId="31" xfId="45" applyFont="1" applyBorder="1">
      <alignment vertical="center"/>
    </xf>
    <xf numFmtId="0" fontId="5" fillId="0" borderId="86" xfId="45" applyBorder="1">
      <alignment vertical="center"/>
    </xf>
    <xf numFmtId="0" fontId="5" fillId="0" borderId="31" xfId="45" applyBorder="1">
      <alignment vertical="center"/>
    </xf>
    <xf numFmtId="0" fontId="5" fillId="0" borderId="36" xfId="45" applyBorder="1">
      <alignment vertical="center"/>
    </xf>
    <xf numFmtId="0" fontId="28" fillId="0" borderId="56" xfId="45" applyFont="1" applyBorder="1" applyAlignment="1">
      <alignment horizontal="right" vertical="center"/>
    </xf>
    <xf numFmtId="0" fontId="28" fillId="0" borderId="56" xfId="45" applyFont="1" applyBorder="1" applyAlignment="1">
      <alignment horizontal="center" vertical="center"/>
    </xf>
    <xf numFmtId="0" fontId="28" fillId="0" borderId="65" xfId="45" applyFont="1" applyBorder="1" applyAlignment="1">
      <alignment horizontal="center" vertical="center"/>
    </xf>
    <xf numFmtId="0" fontId="28" fillId="0" borderId="0" xfId="45" applyFont="1" applyAlignment="1">
      <alignment horizontal="right" vertical="center"/>
    </xf>
    <xf numFmtId="0" fontId="28" fillId="0" borderId="13" xfId="45" applyFont="1" applyBorder="1" applyAlignment="1">
      <alignment vertical="center"/>
    </xf>
    <xf numFmtId="0" fontId="5" fillId="0" borderId="14" xfId="44" applyBorder="1">
      <alignment vertical="center"/>
    </xf>
    <xf numFmtId="0" fontId="0" fillId="0" borderId="63" xfId="0" applyBorder="1" applyAlignment="1">
      <alignment horizontal="left" vertical="center"/>
    </xf>
    <xf numFmtId="0" fontId="0" fillId="0" borderId="14"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0" fontId="0" fillId="0" borderId="41" xfId="0" applyBorder="1" applyAlignment="1">
      <alignment horizontal="left" vertical="center"/>
    </xf>
    <xf numFmtId="0" fontId="0" fillId="0" borderId="67" xfId="0" applyBorder="1" applyAlignment="1">
      <alignment horizontal="left" vertical="center"/>
    </xf>
    <xf numFmtId="0" fontId="0" fillId="0" borderId="0" xfId="0" applyBorder="1" applyAlignment="1">
      <alignment horizontal="left" vertical="center"/>
    </xf>
    <xf numFmtId="0" fontId="47" fillId="24" borderId="14" xfId="44" applyFont="1" applyFill="1" applyBorder="1">
      <alignment vertical="center"/>
    </xf>
    <xf numFmtId="0" fontId="27" fillId="24" borderId="12" xfId="44" applyFont="1" applyFill="1" applyBorder="1">
      <alignment vertical="center"/>
    </xf>
    <xf numFmtId="0" fontId="27" fillId="24" borderId="14" xfId="44" applyFont="1" applyFill="1" applyBorder="1">
      <alignment vertical="center"/>
    </xf>
    <xf numFmtId="0" fontId="27" fillId="24" borderId="44" xfId="44" applyFont="1" applyFill="1" applyBorder="1">
      <alignment vertical="center"/>
    </xf>
    <xf numFmtId="0" fontId="33" fillId="24" borderId="14" xfId="44" applyFont="1" applyFill="1" applyBorder="1">
      <alignment vertical="center"/>
    </xf>
    <xf numFmtId="0" fontId="33" fillId="24" borderId="98" xfId="44" applyFont="1" applyFill="1" applyBorder="1">
      <alignment vertical="center"/>
    </xf>
    <xf numFmtId="0" fontId="27" fillId="24" borderId="13" xfId="44" applyFont="1" applyFill="1" applyBorder="1">
      <alignment vertical="center"/>
    </xf>
    <xf numFmtId="0" fontId="27" fillId="24" borderId="41" xfId="44" applyFont="1" applyFill="1" applyBorder="1">
      <alignment vertical="center"/>
    </xf>
    <xf numFmtId="0" fontId="27" fillId="24" borderId="0" xfId="44" applyFont="1" applyFill="1">
      <alignment vertical="center"/>
    </xf>
    <xf numFmtId="0" fontId="27" fillId="24" borderId="98" xfId="44" applyFont="1" applyFill="1" applyBorder="1">
      <alignment vertical="center"/>
    </xf>
    <xf numFmtId="0" fontId="40" fillId="24" borderId="98" xfId="44" applyFont="1" applyFill="1" applyBorder="1">
      <alignment vertical="center"/>
    </xf>
    <xf numFmtId="0" fontId="47" fillId="24" borderId="41" xfId="44" applyFont="1" applyFill="1" applyBorder="1">
      <alignment vertical="center"/>
    </xf>
    <xf numFmtId="0" fontId="33" fillId="24" borderId="15" xfId="44" applyFont="1" applyFill="1" applyBorder="1">
      <alignment vertical="center"/>
    </xf>
    <xf numFmtId="0" fontId="27" fillId="24" borderId="15" xfId="44" applyFont="1" applyFill="1" applyBorder="1" applyAlignment="1">
      <alignment horizontal="center" vertical="center"/>
    </xf>
    <xf numFmtId="0" fontId="28" fillId="0" borderId="13" xfId="45" applyFont="1" applyBorder="1" applyAlignment="1">
      <alignment horizontal="center" vertical="center"/>
    </xf>
    <xf numFmtId="0" fontId="28" fillId="0" borderId="41" xfId="45" applyFont="1" applyBorder="1" applyAlignment="1">
      <alignment horizontal="center" vertical="center"/>
    </xf>
    <xf numFmtId="0" fontId="28" fillId="0" borderId="15" xfId="45" applyFont="1" applyBorder="1" applyAlignment="1">
      <alignment horizontal="center" vertical="center"/>
    </xf>
    <xf numFmtId="0" fontId="28" fillId="24" borderId="10" xfId="44" applyFont="1" applyFill="1" applyBorder="1" applyAlignment="1">
      <alignment horizontal="center" vertical="center"/>
    </xf>
    <xf numFmtId="0" fontId="28" fillId="0" borderId="21" xfId="44" applyFont="1" applyBorder="1" applyAlignment="1">
      <alignment horizontal="center" vertical="center"/>
    </xf>
    <xf numFmtId="0" fontId="0" fillId="0" borderId="0" xfId="0" applyFill="1" applyBorder="1" applyAlignment="1">
      <alignment horizontal="left" vertical="center"/>
    </xf>
    <xf numFmtId="0" fontId="0" fillId="0" borderId="39" xfId="0" applyBorder="1">
      <alignment vertical="center"/>
    </xf>
    <xf numFmtId="0" fontId="36" fillId="0" borderId="70" xfId="45" applyFont="1" applyBorder="1">
      <alignment vertical="center"/>
    </xf>
    <xf numFmtId="0" fontId="33" fillId="0" borderId="70" xfId="45" applyFont="1" applyBorder="1">
      <alignment vertical="center"/>
    </xf>
    <xf numFmtId="0" fontId="27" fillId="0" borderId="70" xfId="45" applyFont="1" applyBorder="1">
      <alignment vertical="center"/>
    </xf>
    <xf numFmtId="0" fontId="5" fillId="0" borderId="70" xfId="45" applyBorder="1">
      <alignment vertical="center"/>
    </xf>
    <xf numFmtId="0" fontId="0" fillId="0" borderId="71" xfId="45" applyFont="1" applyBorder="1">
      <alignment vertical="center"/>
    </xf>
    <xf numFmtId="0" fontId="29" fillId="0" borderId="0" xfId="45" applyFont="1" applyAlignment="1">
      <alignment horizontal="center" vertical="center"/>
    </xf>
    <xf numFmtId="0" fontId="28" fillId="0" borderId="76" xfId="45" applyFont="1" applyBorder="1">
      <alignment vertical="center"/>
    </xf>
    <xf numFmtId="0" fontId="27" fillId="0" borderId="77" xfId="45" applyFont="1" applyBorder="1">
      <alignment vertical="center"/>
    </xf>
    <xf numFmtId="0" fontId="28" fillId="26" borderId="14" xfId="45" applyFont="1" applyFill="1" applyBorder="1">
      <alignment vertical="center"/>
    </xf>
    <xf numFmtId="0" fontId="27" fillId="26" borderId="19" xfId="45" applyFont="1" applyFill="1" applyBorder="1">
      <alignment vertical="center"/>
    </xf>
    <xf numFmtId="0" fontId="28" fillId="0" borderId="0" xfId="45" applyFont="1" applyAlignment="1">
      <alignment horizontal="left" vertical="center"/>
    </xf>
    <xf numFmtId="0" fontId="30" fillId="0" borderId="0" xfId="45" applyFont="1" applyAlignment="1">
      <alignment horizontal="left" vertical="center"/>
    </xf>
    <xf numFmtId="0" fontId="27" fillId="0" borderId="0" xfId="45" applyFont="1" applyAlignment="1">
      <alignment horizontal="right" vertical="center"/>
    </xf>
    <xf numFmtId="176" fontId="27" fillId="0" borderId="0" xfId="45" quotePrefix="1" applyNumberFormat="1" applyFont="1" applyAlignment="1">
      <alignment horizontal="center" vertical="center"/>
    </xf>
    <xf numFmtId="176" fontId="27" fillId="0" borderId="0" xfId="45" applyNumberFormat="1" applyFont="1" applyAlignment="1">
      <alignment horizontal="center" vertical="center"/>
    </xf>
    <xf numFmtId="0" fontId="27" fillId="0" borderId="80" xfId="45" applyFont="1" applyBorder="1" applyAlignment="1">
      <alignment horizontal="center" vertical="center"/>
    </xf>
    <xf numFmtId="0" fontId="27" fillId="0" borderId="75" xfId="45" applyFont="1" applyBorder="1">
      <alignment vertical="center"/>
    </xf>
    <xf numFmtId="0" fontId="5" fillId="0" borderId="0" xfId="45" applyAlignment="1">
      <alignment vertical="center" textRotation="180"/>
    </xf>
    <xf numFmtId="0" fontId="28" fillId="0" borderId="11" xfId="45" applyFont="1" applyBorder="1" applyAlignment="1">
      <alignment horizontal="left" vertical="top"/>
    </xf>
    <xf numFmtId="0" fontId="39" fillId="0" borderId="13" xfId="45" applyFont="1" applyBorder="1">
      <alignment vertical="center"/>
    </xf>
    <xf numFmtId="0" fontId="30" fillId="0" borderId="0" xfId="45" applyFont="1" applyAlignment="1">
      <alignment horizontal="center" vertical="top"/>
    </xf>
    <xf numFmtId="0" fontId="27" fillId="0" borderId="55" xfId="45" applyFont="1" applyBorder="1" applyAlignment="1">
      <alignment horizontal="center" vertical="center"/>
    </xf>
    <xf numFmtId="0" fontId="27" fillId="0" borderId="67" xfId="45" applyFont="1" applyBorder="1">
      <alignment vertical="center"/>
    </xf>
    <xf numFmtId="0" fontId="27" fillId="0" borderId="79" xfId="45" applyFont="1" applyBorder="1">
      <alignment vertical="center"/>
    </xf>
    <xf numFmtId="56" fontId="27" fillId="0" borderId="0" xfId="45" applyNumberFormat="1" applyFont="1">
      <alignment vertical="center"/>
    </xf>
    <xf numFmtId="0" fontId="28" fillId="0" borderId="0" xfId="45" quotePrefix="1" applyFont="1" applyAlignment="1">
      <alignment horizontal="center" vertical="center"/>
    </xf>
    <xf numFmtId="56" fontId="5" fillId="0" borderId="0" xfId="45" applyNumberFormat="1">
      <alignment vertical="center"/>
    </xf>
    <xf numFmtId="56" fontId="28" fillId="0" borderId="0" xfId="45" applyNumberFormat="1" applyFont="1">
      <alignment vertical="center"/>
    </xf>
    <xf numFmtId="0" fontId="31" fillId="0" borderId="0" xfId="45" quotePrefix="1" applyFont="1">
      <alignment vertical="center"/>
    </xf>
    <xf numFmtId="0" fontId="30" fillId="0" borderId="0" xfId="45" applyFont="1" applyAlignment="1">
      <alignment horizontal="center" vertical="center"/>
    </xf>
    <xf numFmtId="0" fontId="28" fillId="0" borderId="0" xfId="45" applyFont="1" applyAlignment="1">
      <alignment vertical="center"/>
    </xf>
    <xf numFmtId="0" fontId="5" fillId="0" borderId="0" xfId="44" applyAlignment="1">
      <alignment horizontal="right"/>
    </xf>
    <xf numFmtId="0" fontId="28" fillId="0" borderId="0" xfId="44" applyFont="1">
      <alignment vertical="center"/>
    </xf>
    <xf numFmtId="177" fontId="27" fillId="24" borderId="41" xfId="44" applyNumberFormat="1" applyFont="1" applyFill="1" applyBorder="1">
      <alignment vertical="center"/>
    </xf>
    <xf numFmtId="177" fontId="47" fillId="24" borderId="15" xfId="44" applyNumberFormat="1" applyFont="1" applyFill="1" applyBorder="1">
      <alignment vertical="center"/>
    </xf>
    <xf numFmtId="177" fontId="32" fillId="0" borderId="21" xfId="44" applyNumberFormat="1" applyFont="1" applyBorder="1" applyAlignment="1">
      <alignment horizontal="right" vertical="center"/>
    </xf>
    <xf numFmtId="0" fontId="28" fillId="24" borderId="68" xfId="44" applyFont="1" applyFill="1" applyBorder="1">
      <alignment vertical="center"/>
    </xf>
    <xf numFmtId="177" fontId="27" fillId="0" borderId="12" xfId="44" applyNumberFormat="1" applyFont="1" applyBorder="1">
      <alignment vertical="center"/>
    </xf>
    <xf numFmtId="177" fontId="47" fillId="0" borderId="98" xfId="44" applyNumberFormat="1" applyFont="1" applyBorder="1">
      <alignment vertical="center"/>
    </xf>
    <xf numFmtId="177" fontId="28" fillId="0" borderId="14" xfId="44" applyNumberFormat="1" applyFont="1" applyBorder="1">
      <alignment vertical="center"/>
    </xf>
    <xf numFmtId="177" fontId="32" fillId="0" borderId="14" xfId="44" applyNumberFormat="1" applyFont="1" applyBorder="1">
      <alignment vertical="center"/>
    </xf>
    <xf numFmtId="177" fontId="32" fillId="0" borderId="18" xfId="44" applyNumberFormat="1" applyFont="1" applyBorder="1" applyAlignment="1">
      <alignment horizontal="right" vertical="center"/>
    </xf>
    <xf numFmtId="178" fontId="31" fillId="0" borderId="12" xfId="44" applyNumberFormat="1" applyFont="1" applyBorder="1">
      <alignment vertical="center"/>
    </xf>
    <xf numFmtId="178" fontId="31" fillId="0" borderId="14" xfId="44" applyNumberFormat="1" applyFont="1" applyBorder="1">
      <alignment vertical="center"/>
    </xf>
    <xf numFmtId="178" fontId="31" fillId="0" borderId="63" xfId="44" applyNumberFormat="1" applyFont="1" applyBorder="1">
      <alignment vertical="center"/>
    </xf>
    <xf numFmtId="177" fontId="27" fillId="0" borderId="13" xfId="44" applyNumberFormat="1" applyFont="1" applyBorder="1">
      <alignment vertical="center"/>
    </xf>
    <xf numFmtId="177" fontId="33" fillId="0" borderId="0" xfId="44" applyNumberFormat="1" applyFont="1">
      <alignment vertical="center"/>
    </xf>
    <xf numFmtId="177" fontId="28" fillId="0" borderId="100" xfId="44" applyNumberFormat="1" applyFont="1" applyBorder="1">
      <alignment vertical="center"/>
    </xf>
    <xf numFmtId="177" fontId="32" fillId="0" borderId="0" xfId="44" applyNumberFormat="1" applyFont="1">
      <alignment vertical="center"/>
    </xf>
    <xf numFmtId="177" fontId="32" fillId="0" borderId="11" xfId="44" applyNumberFormat="1" applyFont="1" applyBorder="1" applyAlignment="1">
      <alignment horizontal="right" vertical="center"/>
    </xf>
    <xf numFmtId="0" fontId="31" fillId="0" borderId="13" xfId="44" applyFont="1" applyBorder="1" applyAlignment="1">
      <alignment horizontal="left" vertical="center"/>
    </xf>
    <xf numFmtId="0" fontId="31" fillId="0" borderId="0" xfId="44" applyFont="1" applyAlignment="1">
      <alignment horizontal="left" vertical="center"/>
    </xf>
    <xf numFmtId="0" fontId="28" fillId="0" borderId="67" xfId="44" applyFont="1" applyBorder="1">
      <alignment vertical="center"/>
    </xf>
    <xf numFmtId="177" fontId="27" fillId="0" borderId="41" xfId="44" applyNumberFormat="1" applyFont="1" applyBorder="1">
      <alignment vertical="center"/>
    </xf>
    <xf numFmtId="177" fontId="33" fillId="0" borderId="14" xfId="44" applyNumberFormat="1" applyFont="1" applyBorder="1">
      <alignment vertical="center"/>
    </xf>
    <xf numFmtId="177" fontId="28" fillId="0" borderId="97" xfId="44" applyNumberFormat="1" applyFont="1" applyBorder="1">
      <alignment vertical="center"/>
    </xf>
    <xf numFmtId="0" fontId="28" fillId="0" borderId="63" xfId="44" applyFont="1" applyBorder="1">
      <alignment vertical="center"/>
    </xf>
    <xf numFmtId="177" fontId="27" fillId="0" borderId="44" xfId="44" applyNumberFormat="1" applyFont="1" applyBorder="1">
      <alignment vertical="center"/>
    </xf>
    <xf numFmtId="177" fontId="33" fillId="0" borderId="39" xfId="44" applyNumberFormat="1" applyFont="1" applyBorder="1">
      <alignment vertical="center"/>
    </xf>
    <xf numFmtId="177" fontId="27" fillId="0" borderId="99" xfId="44" applyNumberFormat="1" applyFont="1" applyBorder="1">
      <alignment vertical="center"/>
    </xf>
    <xf numFmtId="177" fontId="27" fillId="0" borderId="39" xfId="44" applyNumberFormat="1" applyFont="1" applyBorder="1">
      <alignment vertical="center"/>
    </xf>
    <xf numFmtId="177" fontId="32" fillId="0" borderId="10" xfId="44" applyNumberFormat="1" applyFont="1" applyBorder="1" applyAlignment="1">
      <alignment horizontal="right" vertical="center"/>
    </xf>
    <xf numFmtId="0" fontId="31" fillId="0" borderId="44" xfId="44" applyFont="1" applyBorder="1" applyAlignment="1">
      <alignment horizontal="left" vertical="center"/>
    </xf>
    <xf numFmtId="0" fontId="31" fillId="0" borderId="39" xfId="44" applyFont="1" applyBorder="1" applyAlignment="1">
      <alignment horizontal="left" vertical="center"/>
    </xf>
    <xf numFmtId="0" fontId="28" fillId="0" borderId="94" xfId="44" applyFont="1" applyBorder="1">
      <alignment vertical="center"/>
    </xf>
    <xf numFmtId="177" fontId="27" fillId="0" borderId="97" xfId="44" applyNumberFormat="1" applyFont="1" applyBorder="1">
      <alignment vertical="center"/>
    </xf>
    <xf numFmtId="177" fontId="27" fillId="0" borderId="14" xfId="44" applyNumberFormat="1" applyFont="1" applyBorder="1">
      <alignment vertical="center"/>
    </xf>
    <xf numFmtId="177" fontId="33" fillId="0" borderId="15" xfId="44" applyNumberFormat="1" applyFont="1" applyBorder="1">
      <alignment vertical="center"/>
    </xf>
    <xf numFmtId="177" fontId="27" fillId="0" borderId="101" xfId="44" applyNumberFormat="1" applyFont="1" applyBorder="1">
      <alignment vertical="center"/>
    </xf>
    <xf numFmtId="177" fontId="27" fillId="0" borderId="15" xfId="44" applyNumberFormat="1" applyFont="1" applyBorder="1">
      <alignment vertical="center"/>
    </xf>
    <xf numFmtId="177" fontId="32" fillId="0" borderId="41" xfId="44" applyNumberFormat="1" applyFont="1" applyBorder="1" applyAlignment="1">
      <alignment horizontal="right" vertical="center"/>
    </xf>
    <xf numFmtId="0" fontId="31" fillId="0" borderId="41" xfId="44" applyFont="1" applyBorder="1">
      <alignment vertical="center"/>
    </xf>
    <xf numFmtId="0" fontId="31" fillId="0" borderId="15" xfId="44" applyFont="1" applyBorder="1">
      <alignment vertical="center"/>
    </xf>
    <xf numFmtId="0" fontId="28" fillId="0" borderId="68" xfId="44" applyFont="1" applyBorder="1">
      <alignment vertical="center"/>
    </xf>
    <xf numFmtId="0" fontId="33" fillId="24" borderId="39" xfId="44" applyFont="1" applyFill="1" applyBorder="1">
      <alignment vertical="center"/>
    </xf>
    <xf numFmtId="0" fontId="27" fillId="0" borderId="99" xfId="44" applyFont="1" applyBorder="1">
      <alignment vertical="center"/>
    </xf>
    <xf numFmtId="0" fontId="27" fillId="0" borderId="39" xfId="44" applyFont="1" applyBorder="1">
      <alignment vertical="center"/>
    </xf>
    <xf numFmtId="3" fontId="32" fillId="0" borderId="44" xfId="44" applyNumberFormat="1" applyFont="1" applyBorder="1" applyAlignment="1">
      <alignment horizontal="right" vertical="center"/>
    </xf>
    <xf numFmtId="0" fontId="27" fillId="24" borderId="44" xfId="44" applyFont="1" applyFill="1" applyBorder="1" applyAlignment="1">
      <alignment horizontal="left" vertical="center"/>
    </xf>
    <xf numFmtId="0" fontId="27" fillId="24" borderId="39" xfId="44" applyFont="1" applyFill="1" applyBorder="1" applyAlignment="1">
      <alignment horizontal="left" vertical="center"/>
    </xf>
    <xf numFmtId="0" fontId="32" fillId="24" borderId="14" xfId="44" applyFont="1" applyFill="1" applyBorder="1">
      <alignment vertical="center"/>
    </xf>
    <xf numFmtId="179" fontId="32" fillId="0" borderId="44" xfId="44" applyNumberFormat="1" applyFont="1" applyBorder="1">
      <alignment vertical="center"/>
    </xf>
    <xf numFmtId="0" fontId="32" fillId="24" borderId="0" xfId="44" applyFont="1" applyFill="1">
      <alignment vertical="center"/>
    </xf>
    <xf numFmtId="0" fontId="27" fillId="0" borderId="97" xfId="44" applyFont="1" applyBorder="1">
      <alignment vertical="center"/>
    </xf>
    <xf numFmtId="0" fontId="27" fillId="0" borderId="14" xfId="44" applyFont="1" applyBorder="1">
      <alignment vertical="center"/>
    </xf>
    <xf numFmtId="179" fontId="32" fillId="0" borderId="12" xfId="44" applyNumberFormat="1" applyFont="1" applyBorder="1">
      <alignment vertical="center"/>
    </xf>
    <xf numFmtId="0" fontId="27" fillId="24" borderId="12" xfId="44" applyFont="1" applyFill="1" applyBorder="1" applyAlignment="1">
      <alignment horizontal="left" vertical="center"/>
    </xf>
    <xf numFmtId="0" fontId="27" fillId="24" borderId="14" xfId="44" applyFont="1" applyFill="1" applyBorder="1" applyAlignment="1">
      <alignment horizontal="left" vertical="center"/>
    </xf>
    <xf numFmtId="0" fontId="32" fillId="24" borderId="15" xfId="44" applyFont="1" applyFill="1" applyBorder="1">
      <alignment vertical="center"/>
    </xf>
    <xf numFmtId="0" fontId="33" fillId="0" borderId="14" xfId="44" applyFont="1" applyBorder="1">
      <alignment vertical="center"/>
    </xf>
    <xf numFmtId="0" fontId="28" fillId="0" borderId="12" xfId="44" applyFont="1" applyBorder="1" applyAlignment="1">
      <alignment horizontal="right" vertical="center"/>
    </xf>
    <xf numFmtId="0" fontId="28" fillId="24" borderId="41" xfId="44" applyFont="1" applyFill="1" applyBorder="1">
      <alignment vertical="center"/>
    </xf>
    <xf numFmtId="3" fontId="28" fillId="0" borderId="18" xfId="44" applyNumberFormat="1" applyFont="1" applyBorder="1" applyAlignment="1">
      <alignment horizontal="right" vertical="center"/>
    </xf>
    <xf numFmtId="0" fontId="28" fillId="24" borderId="13" xfId="44" applyFont="1" applyFill="1" applyBorder="1">
      <alignment vertical="center"/>
    </xf>
    <xf numFmtId="0" fontId="27" fillId="24" borderId="63" xfId="44" applyFont="1" applyFill="1" applyBorder="1">
      <alignment vertical="center"/>
    </xf>
    <xf numFmtId="0" fontId="27" fillId="0" borderId="100" xfId="44" applyFont="1" applyBorder="1">
      <alignment vertical="center"/>
    </xf>
    <xf numFmtId="0" fontId="27" fillId="0" borderId="0" xfId="44" applyFont="1">
      <alignment vertical="center"/>
    </xf>
    <xf numFmtId="3" fontId="32" fillId="0" borderId="18" xfId="44" applyNumberFormat="1" applyFont="1" applyBorder="1" applyAlignment="1">
      <alignment horizontal="right" vertical="center"/>
    </xf>
    <xf numFmtId="0" fontId="31" fillId="24" borderId="0" xfId="44" applyFont="1" applyFill="1">
      <alignment vertical="center"/>
    </xf>
    <xf numFmtId="3" fontId="32" fillId="0" borderId="18" xfId="44" quotePrefix="1" applyNumberFormat="1" applyFont="1" applyBorder="1">
      <alignment vertical="center"/>
    </xf>
    <xf numFmtId="0" fontId="5" fillId="24" borderId="12" xfId="44" applyFill="1" applyBorder="1">
      <alignment vertical="center"/>
    </xf>
    <xf numFmtId="0" fontId="5" fillId="24" borderId="14" xfId="44" applyFill="1" applyBorder="1">
      <alignment vertical="center"/>
    </xf>
    <xf numFmtId="0" fontId="31" fillId="24" borderId="14" xfId="44" applyFont="1" applyFill="1" applyBorder="1">
      <alignment vertical="center"/>
    </xf>
    <xf numFmtId="0" fontId="27" fillId="0" borderId="101" xfId="44" applyFont="1" applyBorder="1">
      <alignment vertical="center"/>
    </xf>
    <xf numFmtId="0" fontId="27" fillId="0" borderId="15" xfId="44" applyFont="1" applyBorder="1">
      <alignment vertical="center"/>
    </xf>
    <xf numFmtId="0" fontId="27" fillId="24" borderId="15" xfId="44" applyFont="1" applyFill="1" applyBorder="1" applyAlignment="1">
      <alignment horizontal="left" vertical="center"/>
    </xf>
    <xf numFmtId="0" fontId="28" fillId="24" borderId="41" xfId="44" applyFont="1" applyFill="1" applyBorder="1" applyAlignment="1">
      <alignment horizontal="left" vertical="center"/>
    </xf>
    <xf numFmtId="0" fontId="27" fillId="0" borderId="103" xfId="44" applyFont="1" applyBorder="1">
      <alignment vertical="center"/>
    </xf>
    <xf numFmtId="0" fontId="30" fillId="0" borderId="15" xfId="44" applyFont="1" applyBorder="1">
      <alignment vertical="center"/>
    </xf>
    <xf numFmtId="3" fontId="28" fillId="0" borderId="18" xfId="44" quotePrefix="1" applyNumberFormat="1" applyFont="1" applyBorder="1" applyAlignment="1">
      <alignment horizontal="right" vertical="center"/>
    </xf>
    <xf numFmtId="0" fontId="27" fillId="24" borderId="41" xfId="44" applyFont="1" applyFill="1" applyBorder="1" applyAlignment="1">
      <alignment horizontal="left" vertical="center"/>
    </xf>
    <xf numFmtId="0" fontId="27" fillId="24" borderId="68" xfId="44" applyFont="1" applyFill="1" applyBorder="1" applyAlignment="1">
      <alignment horizontal="left" vertical="center"/>
    </xf>
    <xf numFmtId="0" fontId="28" fillId="24" borderId="13" xfId="44" applyFont="1" applyFill="1" applyBorder="1" applyAlignment="1">
      <alignment horizontal="left" vertical="center"/>
    </xf>
    <xf numFmtId="3" fontId="28" fillId="0" borderId="63" xfId="44" quotePrefix="1" applyNumberFormat="1" applyFont="1" applyBorder="1" applyAlignment="1">
      <alignment horizontal="right" vertical="center"/>
    </xf>
    <xf numFmtId="3" fontId="32" fillId="0" borderId="102" xfId="44" applyNumberFormat="1" applyFont="1" applyBorder="1">
      <alignment vertical="center"/>
    </xf>
    <xf numFmtId="3" fontId="26" fillId="0" borderId="0" xfId="44" applyNumberFormat="1" applyFont="1" applyAlignment="1">
      <alignment horizontal="right" vertical="center"/>
    </xf>
    <xf numFmtId="3" fontId="26" fillId="0" borderId="18" xfId="44" applyNumberFormat="1" applyFont="1" applyBorder="1" applyAlignment="1">
      <alignment horizontal="right" vertical="center"/>
    </xf>
    <xf numFmtId="0" fontId="28" fillId="0" borderId="14" xfId="44" applyFont="1" applyBorder="1">
      <alignment vertical="center"/>
    </xf>
    <xf numFmtId="0" fontId="34" fillId="0" borderId="14" xfId="44" applyFont="1" applyBorder="1">
      <alignment vertical="center"/>
    </xf>
    <xf numFmtId="0" fontId="27" fillId="0" borderId="12" xfId="44" applyFont="1" applyBorder="1">
      <alignment vertical="center"/>
    </xf>
    <xf numFmtId="0" fontId="27" fillId="0" borderId="63" xfId="44" applyFont="1" applyBorder="1">
      <alignment vertical="center"/>
    </xf>
    <xf numFmtId="0" fontId="28" fillId="0" borderId="13" xfId="44" applyFont="1" applyBorder="1">
      <alignment vertical="center"/>
    </xf>
    <xf numFmtId="6" fontId="27" fillId="0" borderId="100" xfId="44" applyNumberFormat="1" applyFont="1" applyBorder="1" applyAlignment="1">
      <alignment horizontal="left" vertical="center"/>
    </xf>
    <xf numFmtId="0" fontId="27" fillId="0" borderId="0" xfId="44" applyFont="1" applyAlignment="1">
      <alignment horizontal="left" vertical="center"/>
    </xf>
    <xf numFmtId="0" fontId="27" fillId="0" borderId="13" xfId="44" applyFont="1" applyBorder="1">
      <alignment vertical="center"/>
    </xf>
    <xf numFmtId="3" fontId="27" fillId="0" borderId="97" xfId="44" applyNumberFormat="1" applyFont="1" applyBorder="1">
      <alignment vertical="center"/>
    </xf>
    <xf numFmtId="0" fontId="27" fillId="0" borderId="63" xfId="44" applyFont="1" applyBorder="1" applyAlignment="1">
      <alignment horizontal="left" vertical="center"/>
    </xf>
    <xf numFmtId="3" fontId="28" fillId="0" borderId="12" xfId="44" applyNumberFormat="1" applyFont="1" applyBorder="1" applyAlignment="1">
      <alignment horizontal="right" vertical="center"/>
    </xf>
    <xf numFmtId="0" fontId="31" fillId="0" borderId="13" xfId="44" applyFont="1" applyBorder="1">
      <alignment vertical="center"/>
    </xf>
    <xf numFmtId="0" fontId="31" fillId="0" borderId="0" xfId="44" applyFont="1">
      <alignment vertical="center"/>
    </xf>
    <xf numFmtId="0" fontId="28" fillId="0" borderId="41" xfId="44" applyFont="1" applyBorder="1">
      <alignment vertical="center"/>
    </xf>
    <xf numFmtId="0" fontId="27" fillId="0" borderId="97" xfId="44" applyFont="1" applyBorder="1" applyAlignment="1">
      <alignment horizontal="center" vertical="center"/>
    </xf>
    <xf numFmtId="3" fontId="28" fillId="0" borderId="63" xfId="44" applyNumberFormat="1" applyFont="1" applyBorder="1" applyAlignment="1">
      <alignment horizontal="right" vertical="center"/>
    </xf>
    <xf numFmtId="0" fontId="28" fillId="24" borderId="15" xfId="44" applyFont="1" applyFill="1" applyBorder="1">
      <alignment vertical="center"/>
    </xf>
    <xf numFmtId="0" fontId="28" fillId="24" borderId="12" xfId="44" applyFont="1" applyFill="1" applyBorder="1">
      <alignment vertical="center"/>
    </xf>
    <xf numFmtId="0" fontId="28" fillId="24" borderId="63" xfId="44" applyFont="1" applyFill="1" applyBorder="1">
      <alignment vertical="center"/>
    </xf>
    <xf numFmtId="3" fontId="26" fillId="0" borderId="21" xfId="44" applyNumberFormat="1" applyFont="1" applyBorder="1" applyAlignment="1">
      <alignment horizontal="right" vertical="center"/>
    </xf>
    <xf numFmtId="0" fontId="31" fillId="24" borderId="41" xfId="44" applyFont="1" applyFill="1" applyBorder="1">
      <alignment vertical="center"/>
    </xf>
    <xf numFmtId="0" fontId="31" fillId="24" borderId="15" xfId="44" applyFont="1" applyFill="1" applyBorder="1">
      <alignment vertical="center"/>
    </xf>
    <xf numFmtId="0" fontId="26" fillId="24" borderId="15" xfId="44" applyFont="1" applyFill="1" applyBorder="1">
      <alignment vertical="center"/>
    </xf>
    <xf numFmtId="0" fontId="26" fillId="24" borderId="0" xfId="44" applyFont="1" applyFill="1">
      <alignment vertical="center"/>
    </xf>
    <xf numFmtId="0" fontId="5" fillId="0" borderId="67" xfId="44" applyBorder="1">
      <alignment vertical="center"/>
    </xf>
    <xf numFmtId="56" fontId="28" fillId="0" borderId="97" xfId="44" applyNumberFormat="1" applyFont="1" applyBorder="1">
      <alignment vertical="center"/>
    </xf>
    <xf numFmtId="56" fontId="28" fillId="0" borderId="63" xfId="44" applyNumberFormat="1" applyFont="1" applyBorder="1">
      <alignment vertical="center"/>
    </xf>
    <xf numFmtId="3" fontId="32" fillId="0" borderId="18" xfId="44" applyNumberFormat="1" applyFont="1" applyBorder="1">
      <alignment vertical="center"/>
    </xf>
    <xf numFmtId="0" fontId="32" fillId="24" borderId="41" xfId="44" applyFont="1" applyFill="1" applyBorder="1">
      <alignment vertical="center"/>
    </xf>
    <xf numFmtId="0" fontId="32" fillId="0" borderId="63" xfId="44" applyFont="1" applyBorder="1">
      <alignment vertical="center"/>
    </xf>
    <xf numFmtId="0" fontId="31" fillId="24" borderId="12" xfId="44" applyFont="1" applyFill="1" applyBorder="1">
      <alignment vertical="center"/>
    </xf>
    <xf numFmtId="0" fontId="27" fillId="0" borderId="14" xfId="44" quotePrefix="1" applyFont="1" applyBorder="1">
      <alignment vertical="center"/>
    </xf>
    <xf numFmtId="0" fontId="40" fillId="0" borderId="14" xfId="44" quotePrefix="1" applyFont="1" applyBorder="1">
      <alignment vertical="center"/>
    </xf>
    <xf numFmtId="0" fontId="31" fillId="24" borderId="12" xfId="44" applyFont="1" applyFill="1" applyBorder="1" applyAlignment="1">
      <alignment horizontal="left" vertical="center"/>
    </xf>
    <xf numFmtId="0" fontId="31" fillId="24" borderId="14" xfId="44" applyFont="1" applyFill="1" applyBorder="1" applyAlignment="1">
      <alignment horizontal="left" vertical="center"/>
    </xf>
    <xf numFmtId="0" fontId="31" fillId="0" borderId="63" xfId="44" applyFont="1" applyBorder="1">
      <alignment vertical="center"/>
    </xf>
    <xf numFmtId="0" fontId="28" fillId="27" borderId="0" xfId="44" applyFont="1" applyFill="1">
      <alignment vertical="center"/>
    </xf>
    <xf numFmtId="0" fontId="27" fillId="0" borderId="97" xfId="44" quotePrefix="1" applyFont="1" applyBorder="1">
      <alignment vertical="center"/>
    </xf>
    <xf numFmtId="3" fontId="26" fillId="0" borderId="11" xfId="44" applyNumberFormat="1" applyFont="1" applyBorder="1" applyAlignment="1">
      <alignment horizontal="right" vertical="center"/>
    </xf>
    <xf numFmtId="0" fontId="32" fillId="24" borderId="13" xfId="44" applyFont="1" applyFill="1" applyBorder="1">
      <alignment vertical="center"/>
    </xf>
    <xf numFmtId="0" fontId="31" fillId="24" borderId="39" xfId="44" applyFont="1" applyFill="1" applyBorder="1">
      <alignment vertical="center"/>
    </xf>
    <xf numFmtId="0" fontId="27" fillId="0" borderId="0" xfId="44" quotePrefix="1" applyFont="1">
      <alignment vertical="center"/>
    </xf>
    <xf numFmtId="0" fontId="31" fillId="0" borderId="94" xfId="44" applyFont="1" applyBorder="1">
      <alignment vertical="center"/>
    </xf>
    <xf numFmtId="3" fontId="32" fillId="0" borderId="21" xfId="44" applyNumberFormat="1" applyFont="1" applyBorder="1">
      <alignment vertical="center"/>
    </xf>
    <xf numFmtId="0" fontId="31" fillId="24" borderId="13" xfId="44" applyFont="1" applyFill="1" applyBorder="1">
      <alignment vertical="center"/>
    </xf>
    <xf numFmtId="0" fontId="31" fillId="0" borderId="67" xfId="44" applyFont="1" applyBorder="1">
      <alignment vertical="center"/>
    </xf>
    <xf numFmtId="0" fontId="28" fillId="0" borderId="97" xfId="44" applyFont="1" applyBorder="1">
      <alignment vertical="center"/>
    </xf>
    <xf numFmtId="0" fontId="39" fillId="0" borderId="63" xfId="44" applyFont="1" applyBorder="1">
      <alignment vertical="center"/>
    </xf>
    <xf numFmtId="0" fontId="27" fillId="24" borderId="18" xfId="44" applyFont="1" applyFill="1" applyBorder="1" applyAlignment="1">
      <alignment horizontal="center" vertical="center"/>
    </xf>
    <xf numFmtId="0" fontId="28" fillId="0" borderId="15" xfId="44" applyFont="1" applyBorder="1" applyAlignment="1">
      <alignment horizontal="center" vertical="center"/>
    </xf>
    <xf numFmtId="0" fontId="28" fillId="0" borderId="15" xfId="44" applyFont="1" applyBorder="1">
      <alignment vertical="center"/>
    </xf>
    <xf numFmtId="0" fontId="25" fillId="0" borderId="15" xfId="44" applyFont="1" applyBorder="1" applyAlignment="1">
      <alignment horizontal="right" vertical="center"/>
    </xf>
    <xf numFmtId="0" fontId="25" fillId="0" borderId="15" xfId="44" applyFont="1" applyBorder="1">
      <alignment vertical="center"/>
    </xf>
    <xf numFmtId="0" fontId="46" fillId="0" borderId="15" xfId="44" applyFont="1" applyBorder="1">
      <alignment vertical="center"/>
    </xf>
    <xf numFmtId="58" fontId="28" fillId="0" borderId="0" xfId="44" applyNumberFormat="1" applyFont="1">
      <alignment vertical="center"/>
    </xf>
    <xf numFmtId="58" fontId="5" fillId="0" borderId="0" xfId="44" applyNumberFormat="1" applyAlignment="1">
      <alignment horizontal="left" vertical="center"/>
    </xf>
    <xf numFmtId="0" fontId="46" fillId="0" borderId="0" xfId="44" applyFont="1">
      <alignment vertical="center"/>
    </xf>
    <xf numFmtId="0" fontId="25" fillId="0" borderId="0" xfId="44" applyFont="1">
      <alignment vertical="center"/>
    </xf>
    <xf numFmtId="0" fontId="29" fillId="0" borderId="0" xfId="44" applyFont="1">
      <alignment vertical="center"/>
    </xf>
    <xf numFmtId="14" fontId="28" fillId="0" borderId="0" xfId="44" quotePrefix="1" applyNumberFormat="1" applyFont="1">
      <alignment vertical="center"/>
    </xf>
    <xf numFmtId="14" fontId="27" fillId="0" borderId="0" xfId="44" applyNumberFormat="1" applyFont="1" applyAlignment="1">
      <alignment vertical="center" wrapText="1"/>
    </xf>
    <xf numFmtId="0" fontId="5" fillId="24" borderId="16" xfId="44" applyFill="1" applyBorder="1" applyAlignment="1">
      <alignment horizontal="center" vertical="center"/>
    </xf>
    <xf numFmtId="0" fontId="5" fillId="24" borderId="17" xfId="44" applyFill="1" applyBorder="1" applyAlignment="1">
      <alignment horizontal="center" vertical="center"/>
    </xf>
    <xf numFmtId="0" fontId="5" fillId="24" borderId="14" xfId="44" applyFill="1" applyBorder="1" applyAlignment="1">
      <alignment horizontal="center" vertical="center"/>
    </xf>
    <xf numFmtId="0" fontId="5" fillId="24" borderId="12" xfId="44" applyFill="1" applyBorder="1" applyAlignment="1">
      <alignment horizontal="center" vertical="center"/>
    </xf>
    <xf numFmtId="0" fontId="5" fillId="24" borderId="19" xfId="44" applyFill="1" applyBorder="1" applyAlignment="1">
      <alignment horizontal="center" vertical="center"/>
    </xf>
    <xf numFmtId="3" fontId="8" fillId="24" borderId="20" xfId="73" applyNumberFormat="1" applyFont="1" applyFill="1" applyBorder="1" applyAlignment="1" applyProtection="1">
      <alignment horizontal="center" vertical="center"/>
    </xf>
    <xf numFmtId="3" fontId="5" fillId="24" borderId="15" xfId="44" applyNumberFormat="1" applyFill="1" applyBorder="1" applyAlignment="1">
      <alignment horizontal="center" vertical="center"/>
    </xf>
    <xf numFmtId="0" fontId="5" fillId="24" borderId="18" xfId="44" quotePrefix="1" applyFill="1" applyBorder="1" applyAlignment="1">
      <alignment horizontal="center" vertical="center"/>
    </xf>
    <xf numFmtId="3" fontId="5" fillId="24" borderId="21" xfId="44" applyNumberFormat="1" applyFill="1" applyBorder="1" applyAlignment="1">
      <alignment horizontal="center" vertical="center"/>
    </xf>
    <xf numFmtId="0" fontId="27" fillId="24" borderId="19" xfId="44" applyFont="1" applyFill="1" applyBorder="1">
      <alignment vertical="center"/>
    </xf>
    <xf numFmtId="0" fontId="5" fillId="24" borderId="22" xfId="44" applyFill="1" applyBorder="1">
      <alignment vertical="center"/>
    </xf>
    <xf numFmtId="0" fontId="5" fillId="24" borderId="23" xfId="44" applyFill="1" applyBorder="1">
      <alignment vertical="center"/>
    </xf>
    <xf numFmtId="3" fontId="5" fillId="24" borderId="17" xfId="44" applyNumberFormat="1" applyFill="1" applyBorder="1">
      <alignment vertical="center"/>
    </xf>
    <xf numFmtId="3" fontId="5" fillId="24" borderId="24" xfId="44" applyNumberFormat="1" applyFill="1" applyBorder="1">
      <alignment vertical="center"/>
    </xf>
    <xf numFmtId="3" fontId="5" fillId="24" borderId="12" xfId="44" applyNumberFormat="1" applyFill="1" applyBorder="1">
      <alignment vertical="center"/>
    </xf>
    <xf numFmtId="3" fontId="5" fillId="24" borderId="18" xfId="44" applyNumberFormat="1" applyFill="1" applyBorder="1">
      <alignment vertical="center"/>
    </xf>
    <xf numFmtId="0" fontId="30" fillId="24" borderId="25" xfId="44" applyFont="1" applyFill="1" applyBorder="1">
      <alignment vertical="center"/>
    </xf>
    <xf numFmtId="0" fontId="5" fillId="24" borderId="26" xfId="44" applyFill="1" applyBorder="1">
      <alignment vertical="center"/>
    </xf>
    <xf numFmtId="0" fontId="5" fillId="24" borderId="13" xfId="44" applyFill="1" applyBorder="1">
      <alignment vertical="center"/>
    </xf>
    <xf numFmtId="0" fontId="5" fillId="24" borderId="27" xfId="44" applyFill="1" applyBorder="1">
      <alignment vertical="center"/>
    </xf>
    <xf numFmtId="0" fontId="30" fillId="24" borderId="12" xfId="44" applyFont="1" applyFill="1" applyBorder="1">
      <alignment vertical="center"/>
    </xf>
    <xf numFmtId="0" fontId="30" fillId="24" borderId="28" xfId="44" applyFont="1" applyFill="1" applyBorder="1">
      <alignment vertical="center"/>
    </xf>
    <xf numFmtId="0" fontId="30" fillId="24" borderId="13" xfId="44" applyFont="1" applyFill="1" applyBorder="1">
      <alignment vertical="center"/>
    </xf>
    <xf numFmtId="3" fontId="30" fillId="24" borderId="18" xfId="44" applyNumberFormat="1" applyFont="1" applyFill="1" applyBorder="1">
      <alignment vertical="center"/>
    </xf>
    <xf numFmtId="0" fontId="5" fillId="24" borderId="23" xfId="44" quotePrefix="1" applyFill="1" applyBorder="1" applyAlignment="1">
      <alignment horizontal="right" vertical="center"/>
    </xf>
    <xf numFmtId="3" fontId="5" fillId="24" borderId="20" xfId="44" applyNumberFormat="1" applyFill="1" applyBorder="1">
      <alignment vertical="center"/>
    </xf>
    <xf numFmtId="0" fontId="28" fillId="24" borderId="30" xfId="44" applyFont="1" applyFill="1" applyBorder="1">
      <alignment vertical="center"/>
    </xf>
    <xf numFmtId="0" fontId="5" fillId="24" borderId="31" xfId="44" applyFill="1" applyBorder="1">
      <alignment vertical="center"/>
    </xf>
    <xf numFmtId="0" fontId="5" fillId="24" borderId="32" xfId="44" applyFill="1" applyBorder="1">
      <alignment vertical="center"/>
    </xf>
    <xf numFmtId="3" fontId="5" fillId="24" borderId="33" xfId="44" applyNumberFormat="1" applyFill="1" applyBorder="1" applyAlignment="1">
      <alignment horizontal="right" vertical="center"/>
    </xf>
    <xf numFmtId="3" fontId="5" fillId="24" borderId="34" xfId="44" applyNumberFormat="1" applyFill="1" applyBorder="1">
      <alignment vertical="center"/>
    </xf>
    <xf numFmtId="3" fontId="5" fillId="24" borderId="35" xfId="44" applyNumberFormat="1" applyFill="1" applyBorder="1">
      <alignment vertical="center"/>
    </xf>
    <xf numFmtId="3" fontId="5" fillId="24" borderId="36" xfId="44" applyNumberFormat="1" applyFill="1" applyBorder="1">
      <alignment vertical="center"/>
    </xf>
    <xf numFmtId="3" fontId="5" fillId="24" borderId="37" xfId="44" applyNumberFormat="1" applyFill="1" applyBorder="1">
      <alignment vertical="center"/>
    </xf>
    <xf numFmtId="3" fontId="26" fillId="24" borderId="33" xfId="44" applyNumberFormat="1" applyFont="1" applyFill="1" applyBorder="1" applyAlignment="1">
      <alignment horizontal="right" vertical="center"/>
    </xf>
    <xf numFmtId="3" fontId="26" fillId="24" borderId="38" xfId="44" applyNumberFormat="1" applyFont="1" applyFill="1" applyBorder="1">
      <alignment vertical="center"/>
    </xf>
    <xf numFmtId="3" fontId="26" fillId="24" borderId="38" xfId="44" applyNumberFormat="1" applyFont="1" applyFill="1" applyBorder="1" applyAlignment="1">
      <alignment horizontal="center" vertical="center"/>
    </xf>
    <xf numFmtId="3" fontId="26" fillId="24" borderId="49" xfId="44" applyNumberFormat="1" applyFont="1" applyFill="1" applyBorder="1" applyAlignment="1">
      <alignment horizontal="center" vertical="center"/>
    </xf>
    <xf numFmtId="0" fontId="5" fillId="24" borderId="0" xfId="44" applyFill="1" applyAlignment="1">
      <alignment horizontal="center" vertical="center"/>
    </xf>
    <xf numFmtId="0" fontId="5" fillId="24" borderId="0" xfId="44" applyFill="1">
      <alignment vertical="center"/>
    </xf>
    <xf numFmtId="0" fontId="28" fillId="24" borderId="0" xfId="44" applyFont="1" applyFill="1">
      <alignment vertical="center"/>
    </xf>
    <xf numFmtId="0" fontId="5" fillId="24" borderId="0" xfId="44" applyFill="1" applyAlignment="1">
      <alignment horizontal="left" vertical="center"/>
    </xf>
    <xf numFmtId="0" fontId="5" fillId="24" borderId="15" xfId="44" applyFill="1" applyBorder="1">
      <alignment vertical="center"/>
    </xf>
    <xf numFmtId="0" fontId="5" fillId="24" borderId="39" xfId="44" applyFill="1" applyBorder="1" applyAlignment="1">
      <alignment horizontal="right" vertical="center"/>
    </xf>
    <xf numFmtId="0" fontId="5" fillId="24" borderId="39" xfId="44" applyFill="1" applyBorder="1">
      <alignment vertical="center"/>
    </xf>
    <xf numFmtId="0" fontId="30" fillId="24" borderId="0" xfId="44" applyFont="1" applyFill="1" applyAlignment="1">
      <alignment horizontal="center"/>
    </xf>
    <xf numFmtId="0" fontId="30" fillId="24" borderId="0" xfId="44" applyFont="1" applyFill="1">
      <alignment vertical="center"/>
    </xf>
    <xf numFmtId="0" fontId="5" fillId="24" borderId="0" xfId="44" applyFill="1" applyAlignment="1">
      <alignment horizontal="right" vertical="center"/>
    </xf>
    <xf numFmtId="0" fontId="5" fillId="24" borderId="40" xfId="44" applyFill="1" applyBorder="1" applyAlignment="1">
      <alignment horizontal="center" vertical="center"/>
    </xf>
    <xf numFmtId="0" fontId="5" fillId="24" borderId="17" xfId="44" applyFill="1" applyBorder="1">
      <alignment vertical="center"/>
    </xf>
    <xf numFmtId="0" fontId="5" fillId="24" borderId="41" xfId="44" applyFill="1" applyBorder="1" applyAlignment="1">
      <alignment horizontal="center" vertical="center"/>
    </xf>
    <xf numFmtId="0" fontId="5" fillId="24" borderId="21" xfId="44" applyFill="1" applyBorder="1" applyAlignment="1">
      <alignment horizontal="center" vertical="center"/>
    </xf>
    <xf numFmtId="0" fontId="27" fillId="24" borderId="42" xfId="44" applyFont="1" applyFill="1" applyBorder="1">
      <alignment vertical="center"/>
    </xf>
    <xf numFmtId="0" fontId="5" fillId="24" borderId="43" xfId="44" applyFill="1" applyBorder="1">
      <alignment vertical="center"/>
    </xf>
    <xf numFmtId="0" fontId="5" fillId="24" borderId="44" xfId="44" applyFill="1" applyBorder="1" applyAlignment="1">
      <alignment horizontal="center" vertical="center"/>
    </xf>
    <xf numFmtId="0" fontId="5" fillId="24" borderId="45" xfId="44" applyFill="1" applyBorder="1">
      <alignment vertical="center"/>
    </xf>
    <xf numFmtId="3" fontId="5" fillId="24" borderId="44" xfId="44" applyNumberFormat="1" applyFill="1" applyBorder="1">
      <alignment vertical="center"/>
    </xf>
    <xf numFmtId="0" fontId="5" fillId="24" borderId="25" xfId="44" applyFill="1" applyBorder="1">
      <alignment vertical="center"/>
    </xf>
    <xf numFmtId="0" fontId="5" fillId="24" borderId="19" xfId="44" applyFill="1" applyBorder="1">
      <alignment vertical="center"/>
    </xf>
    <xf numFmtId="0" fontId="5" fillId="24" borderId="13" xfId="44" applyFill="1" applyBorder="1" applyAlignment="1">
      <alignment horizontal="center" vertical="center"/>
    </xf>
    <xf numFmtId="3" fontId="5" fillId="24" borderId="46" xfId="44" applyNumberFormat="1" applyFill="1" applyBorder="1">
      <alignment vertical="center"/>
    </xf>
    <xf numFmtId="3" fontId="5" fillId="24" borderId="13" xfId="44" applyNumberFormat="1" applyFill="1" applyBorder="1">
      <alignment vertical="center"/>
    </xf>
    <xf numFmtId="0" fontId="5" fillId="0" borderId="47" xfId="44" applyBorder="1">
      <alignment vertical="center"/>
    </xf>
    <xf numFmtId="0" fontId="5" fillId="0" borderId="35" xfId="44" applyBorder="1">
      <alignment vertical="center"/>
    </xf>
    <xf numFmtId="0" fontId="5" fillId="0" borderId="66" xfId="44" applyBorder="1">
      <alignment vertical="center"/>
    </xf>
    <xf numFmtId="3" fontId="5" fillId="0" borderId="33" xfId="44" applyNumberFormat="1" applyBorder="1">
      <alignment vertical="center"/>
    </xf>
    <xf numFmtId="3" fontId="5" fillId="0" borderId="35" xfId="44" applyNumberFormat="1" applyBorder="1">
      <alignment vertical="center"/>
    </xf>
    <xf numFmtId="3" fontId="5" fillId="0" borderId="48" xfId="44" applyNumberFormat="1" applyBorder="1">
      <alignment vertical="center"/>
    </xf>
    <xf numFmtId="3" fontId="5" fillId="24" borderId="48" xfId="44" applyNumberFormat="1" applyFill="1" applyBorder="1">
      <alignment vertical="center"/>
    </xf>
    <xf numFmtId="3" fontId="26" fillId="0" borderId="55" xfId="44" applyNumberFormat="1" applyFont="1" applyBorder="1">
      <alignment vertical="center"/>
    </xf>
    <xf numFmtId="3" fontId="26" fillId="0" borderId="49" xfId="44" applyNumberFormat="1" applyFont="1" applyBorder="1" applyAlignment="1">
      <alignment horizontal="right" vertical="center"/>
    </xf>
    <xf numFmtId="0" fontId="5" fillId="0" borderId="50" xfId="44" applyBorder="1">
      <alignment vertical="center"/>
    </xf>
    <xf numFmtId="0" fontId="5" fillId="0" borderId="51" xfId="44" applyBorder="1" applyAlignment="1">
      <alignment horizontal="center" vertical="center"/>
    </xf>
    <xf numFmtId="0" fontId="5" fillId="0" borderId="17" xfId="44" applyBorder="1" applyAlignment="1">
      <alignment horizontal="center" vertical="center"/>
    </xf>
    <xf numFmtId="0" fontId="5" fillId="0" borderId="18" xfId="44" applyBorder="1" applyAlignment="1">
      <alignment horizontal="center" vertical="center"/>
    </xf>
    <xf numFmtId="0" fontId="5" fillId="0" borderId="19" xfId="44" applyBorder="1" applyAlignment="1">
      <alignment horizontal="center" vertical="center"/>
    </xf>
    <xf numFmtId="0" fontId="5" fillId="0" borderId="20" xfId="44" applyBorder="1" applyAlignment="1">
      <alignment horizontal="center" vertical="center"/>
    </xf>
    <xf numFmtId="0" fontId="5" fillId="0" borderId="18" xfId="44" quotePrefix="1" applyBorder="1" applyAlignment="1">
      <alignment horizontal="center" vertical="center"/>
    </xf>
    <xf numFmtId="0" fontId="5" fillId="0" borderId="21" xfId="44" applyBorder="1" applyAlignment="1">
      <alignment horizontal="center" vertical="center"/>
    </xf>
    <xf numFmtId="0" fontId="27" fillId="0" borderId="42" xfId="44" applyFont="1" applyBorder="1">
      <alignment vertical="center"/>
    </xf>
    <xf numFmtId="0" fontId="5" fillId="0" borderId="43" xfId="44" applyBorder="1">
      <alignment vertical="center"/>
    </xf>
    <xf numFmtId="0" fontId="5" fillId="0" borderId="52" xfId="44" applyBorder="1" applyAlignment="1">
      <alignment horizontal="center" vertical="center"/>
    </xf>
    <xf numFmtId="0" fontId="5" fillId="0" borderId="14" xfId="44" applyBorder="1" applyAlignment="1">
      <alignment horizontal="center" vertical="center"/>
    </xf>
    <xf numFmtId="0" fontId="5" fillId="0" borderId="53" xfId="44" applyBorder="1">
      <alignment vertical="center"/>
    </xf>
    <xf numFmtId="3" fontId="5" fillId="0" borderId="44" xfId="44" applyNumberFormat="1" applyBorder="1">
      <alignment vertical="center"/>
    </xf>
    <xf numFmtId="0" fontId="5" fillId="0" borderId="25" xfId="44" applyBorder="1">
      <alignment vertical="center"/>
    </xf>
    <xf numFmtId="0" fontId="5" fillId="0" borderId="22" xfId="44" applyBorder="1">
      <alignment vertical="center"/>
    </xf>
    <xf numFmtId="0" fontId="5" fillId="0" borderId="17" xfId="44" applyBorder="1">
      <alignment vertical="center"/>
    </xf>
    <xf numFmtId="0" fontId="5" fillId="0" borderId="46" xfId="44" applyBorder="1">
      <alignment vertical="center"/>
    </xf>
    <xf numFmtId="0" fontId="5" fillId="0" borderId="29" xfId="44" applyBorder="1">
      <alignment vertical="center"/>
    </xf>
    <xf numFmtId="0" fontId="5" fillId="0" borderId="54" xfId="44" applyBorder="1" applyAlignment="1">
      <alignment horizontal="center" vertical="center"/>
    </xf>
    <xf numFmtId="0" fontId="5" fillId="0" borderId="33" xfId="44" applyBorder="1">
      <alignment vertical="center"/>
    </xf>
    <xf numFmtId="3" fontId="5" fillId="0" borderId="37" xfId="44" applyNumberFormat="1" applyBorder="1" applyAlignment="1">
      <alignment horizontal="right" vertical="center"/>
    </xf>
    <xf numFmtId="0" fontId="5" fillId="0" borderId="55" xfId="44" applyBorder="1" applyAlignment="1">
      <alignment horizontal="center" vertical="center"/>
    </xf>
    <xf numFmtId="3" fontId="26" fillId="0" borderId="38" xfId="44" applyNumberFormat="1" applyFont="1" applyBorder="1">
      <alignment vertical="center"/>
    </xf>
    <xf numFmtId="3" fontId="26" fillId="0" borderId="38" xfId="44" applyNumberFormat="1" applyFont="1" applyBorder="1" applyAlignment="1">
      <alignment horizontal="center" vertical="center"/>
    </xf>
    <xf numFmtId="0" fontId="28" fillId="0" borderId="0" xfId="44" applyFont="1" applyAlignment="1">
      <alignment horizontal="center" vertical="center"/>
    </xf>
    <xf numFmtId="0" fontId="28" fillId="0" borderId="0" xfId="44" applyFont="1" applyAlignment="1">
      <alignment horizontal="right" vertical="center"/>
    </xf>
    <xf numFmtId="0" fontId="27" fillId="0" borderId="0" xfId="44" applyFont="1" applyAlignment="1">
      <alignment horizontal="center" vertical="center"/>
    </xf>
    <xf numFmtId="3" fontId="27" fillId="0" borderId="0" xfId="44" applyNumberFormat="1" applyFont="1" applyAlignment="1">
      <alignment horizontal="left" vertical="center"/>
    </xf>
    <xf numFmtId="0" fontId="28" fillId="24" borderId="12" xfId="44" applyFont="1" applyFill="1" applyBorder="1" applyAlignment="1">
      <alignment horizontal="left" vertical="center"/>
    </xf>
    <xf numFmtId="0" fontId="28" fillId="24" borderId="44" xfId="44" applyFont="1" applyFill="1" applyBorder="1" applyAlignment="1">
      <alignment horizontal="left" vertical="center"/>
    </xf>
    <xf numFmtId="0" fontId="28" fillId="24" borderId="39" xfId="44" applyFont="1" applyFill="1" applyBorder="1">
      <alignment vertical="center"/>
    </xf>
    <xf numFmtId="0" fontId="28" fillId="24" borderId="18" xfId="44" applyFont="1" applyFill="1" applyBorder="1" applyAlignment="1">
      <alignment horizontal="left" vertical="center"/>
    </xf>
    <xf numFmtId="0" fontId="28" fillId="0" borderId="18" xfId="44" applyFont="1" applyBorder="1" applyAlignment="1">
      <alignment horizontal="left" vertical="center"/>
    </xf>
    <xf numFmtId="0" fontId="28" fillId="24" borderId="0" xfId="44" applyFont="1" applyFill="1" applyAlignment="1">
      <alignment horizontal="center" vertical="center"/>
    </xf>
    <xf numFmtId="0" fontId="28" fillId="24" borderId="0" xfId="44" applyFont="1" applyFill="1" applyAlignment="1">
      <alignment horizontal="left" vertical="center"/>
    </xf>
    <xf numFmtId="0" fontId="48" fillId="27" borderId="21" xfId="44" applyFont="1" applyFill="1" applyBorder="1" applyAlignment="1">
      <alignment horizontal="left" vertical="center"/>
    </xf>
    <xf numFmtId="0" fontId="28" fillId="0" borderId="0" xfId="44" applyFont="1" applyAlignment="1">
      <alignment horizontal="left" vertical="center"/>
    </xf>
    <xf numFmtId="0" fontId="0" fillId="0" borderId="41" xfId="0" applyBorder="1">
      <alignment vertical="center"/>
    </xf>
    <xf numFmtId="0" fontId="52" fillId="0" borderId="18" xfId="0" applyFont="1" applyBorder="1">
      <alignment vertical="center"/>
    </xf>
    <xf numFmtId="0" fontId="53" fillId="0" borderId="18" xfId="56" applyFont="1" applyBorder="1" applyAlignment="1">
      <alignment vertical="center"/>
    </xf>
    <xf numFmtId="0" fontId="49" fillId="0" borderId="18" xfId="0" applyFont="1" applyBorder="1">
      <alignment vertical="center"/>
    </xf>
    <xf numFmtId="0" fontId="48" fillId="0" borderId="18" xfId="56" applyFont="1" applyBorder="1" applyAlignment="1">
      <alignment vertical="center"/>
    </xf>
    <xf numFmtId="0" fontId="48" fillId="0" borderId="18" xfId="0" applyFont="1" applyBorder="1">
      <alignment vertical="center"/>
    </xf>
    <xf numFmtId="0" fontId="48" fillId="0" borderId="105" xfId="0" applyFont="1" applyBorder="1">
      <alignment vertical="center"/>
    </xf>
    <xf numFmtId="0" fontId="53" fillId="0" borderId="21" xfId="56" applyFont="1" applyBorder="1" applyAlignment="1">
      <alignment vertical="center"/>
    </xf>
    <xf numFmtId="0" fontId="49" fillId="0" borderId="10" xfId="0" applyFont="1" applyBorder="1">
      <alignment vertical="center"/>
    </xf>
    <xf numFmtId="0" fontId="52" fillId="0" borderId="21" xfId="0" applyFont="1" applyBorder="1">
      <alignment vertical="center"/>
    </xf>
    <xf numFmtId="0" fontId="30" fillId="24" borderId="18" xfId="44" applyFont="1" applyFill="1" applyBorder="1">
      <alignment vertical="center"/>
    </xf>
    <xf numFmtId="0" fontId="0" fillId="0" borderId="26" xfId="44" applyFont="1" applyBorder="1">
      <alignment vertical="center"/>
    </xf>
    <xf numFmtId="0" fontId="0" fillId="0" borderId="0" xfId="44" applyFont="1">
      <alignment vertical="center"/>
    </xf>
    <xf numFmtId="0" fontId="30" fillId="24" borderId="106" xfId="44" applyFont="1" applyFill="1" applyBorder="1">
      <alignment vertical="center"/>
    </xf>
    <xf numFmtId="0" fontId="30" fillId="24" borderId="107" xfId="44" applyFont="1" applyFill="1" applyBorder="1">
      <alignment vertical="center"/>
    </xf>
    <xf numFmtId="0" fontId="5" fillId="24" borderId="107" xfId="44" applyFill="1" applyBorder="1">
      <alignment vertical="center"/>
    </xf>
    <xf numFmtId="0" fontId="38" fillId="0" borderId="0" xfId="47" applyAlignment="1">
      <alignment horizontal="center" vertical="center"/>
    </xf>
    <xf numFmtId="0" fontId="38" fillId="0" borderId="0" xfId="47" applyAlignment="1">
      <alignment horizontal="left" vertical="center"/>
    </xf>
    <xf numFmtId="0" fontId="54" fillId="0" borderId="0" xfId="47" applyFont="1">
      <alignment vertical="center"/>
    </xf>
    <xf numFmtId="0" fontId="38" fillId="0" borderId="0" xfId="47">
      <alignment vertical="center"/>
    </xf>
    <xf numFmtId="0" fontId="34" fillId="0" borderId="0" xfId="47" applyFont="1">
      <alignment vertical="center"/>
    </xf>
    <xf numFmtId="0" fontId="55" fillId="0" borderId="0" xfId="47" applyFont="1" applyAlignment="1">
      <alignment horizontal="left" vertical="center"/>
    </xf>
    <xf numFmtId="0" fontId="16" fillId="0" borderId="0" xfId="47" applyFont="1" applyAlignment="1">
      <alignment horizontal="center" vertical="center"/>
    </xf>
    <xf numFmtId="0" fontId="56" fillId="0" borderId="0" xfId="47" applyFont="1" applyAlignment="1">
      <alignment horizontal="center" vertical="center"/>
    </xf>
    <xf numFmtId="56" fontId="38" fillId="0" borderId="0" xfId="47" applyNumberFormat="1">
      <alignment vertical="center"/>
    </xf>
    <xf numFmtId="0" fontId="57" fillId="0" borderId="0" xfId="47" applyFont="1">
      <alignment vertical="center"/>
    </xf>
    <xf numFmtId="0" fontId="38" fillId="0" borderId="56" xfId="47" applyBorder="1" applyAlignment="1">
      <alignment horizontal="center" vertical="center"/>
    </xf>
    <xf numFmtId="0" fontId="34" fillId="0" borderId="56" xfId="47" quotePrefix="1" applyFont="1" applyBorder="1" applyAlignment="1">
      <alignment horizontal="left" vertical="center"/>
    </xf>
    <xf numFmtId="0" fontId="38" fillId="0" borderId="56" xfId="47" applyBorder="1">
      <alignment vertical="center"/>
    </xf>
    <xf numFmtId="0" fontId="34" fillId="0" borderId="0" xfId="47" applyFont="1" applyAlignment="1">
      <alignment horizontal="center" vertical="center" textRotation="255"/>
    </xf>
    <xf numFmtId="0" fontId="38" fillId="0" borderId="89" xfId="47" applyBorder="1">
      <alignment vertical="center"/>
    </xf>
    <xf numFmtId="0" fontId="38" fillId="0" borderId="50" xfId="47" applyBorder="1">
      <alignment vertical="center"/>
    </xf>
    <xf numFmtId="0" fontId="38" fillId="0" borderId="88" xfId="47" applyBorder="1">
      <alignment vertical="center"/>
    </xf>
    <xf numFmtId="0" fontId="59" fillId="0" borderId="0" xfId="47" applyFont="1">
      <alignment vertical="center"/>
    </xf>
    <xf numFmtId="0" fontId="57" fillId="0" borderId="31" xfId="47" applyFont="1" applyBorder="1" applyAlignment="1">
      <alignment horizontal="center" vertical="center"/>
    </xf>
    <xf numFmtId="0" fontId="57" fillId="0" borderId="112" xfId="47" applyFont="1" applyBorder="1" applyAlignment="1">
      <alignment horizontal="center" vertical="center"/>
    </xf>
    <xf numFmtId="0" fontId="57" fillId="0" borderId="48" xfId="47" applyFont="1" applyBorder="1" applyAlignment="1">
      <alignment horizontal="center" vertical="center"/>
    </xf>
    <xf numFmtId="0" fontId="34" fillId="0" borderId="48" xfId="47" applyFont="1" applyBorder="1" applyAlignment="1">
      <alignment horizontal="center" vertical="center"/>
    </xf>
    <xf numFmtId="0" fontId="34" fillId="0" borderId="54" xfId="47" applyFont="1" applyBorder="1" applyAlignment="1">
      <alignment horizontal="center" vertical="center"/>
    </xf>
    <xf numFmtId="0" fontId="57" fillId="0" borderId="113" xfId="47" applyFont="1" applyBorder="1" applyAlignment="1">
      <alignment horizontal="center" vertical="center"/>
    </xf>
    <xf numFmtId="0" fontId="38" fillId="0" borderId="29" xfId="47" applyBorder="1">
      <alignment vertical="center"/>
    </xf>
    <xf numFmtId="0" fontId="60" fillId="0" borderId="21" xfId="47" applyFont="1" applyBorder="1" applyAlignment="1">
      <alignment horizontal="left" vertical="center" wrapText="1"/>
    </xf>
    <xf numFmtId="0" fontId="27" fillId="28" borderId="13" xfId="44" applyFont="1" applyFill="1" applyBorder="1">
      <alignment vertical="center"/>
    </xf>
    <xf numFmtId="0" fontId="5" fillId="24" borderId="41" xfId="44" applyFill="1" applyBorder="1">
      <alignment vertical="center"/>
    </xf>
    <xf numFmtId="0" fontId="38" fillId="0" borderId="11" xfId="47" applyBorder="1">
      <alignment vertical="center"/>
    </xf>
    <xf numFmtId="0" fontId="38" fillId="0" borderId="21" xfId="47" applyBorder="1">
      <alignment vertical="center"/>
    </xf>
    <xf numFmtId="3" fontId="59" fillId="0" borderId="41" xfId="47" applyNumberFormat="1" applyFont="1" applyBorder="1">
      <alignment vertical="center"/>
    </xf>
    <xf numFmtId="0" fontId="38" fillId="0" borderId="114" xfId="47" applyBorder="1" applyAlignment="1">
      <alignment horizontal="center" vertical="center"/>
    </xf>
    <xf numFmtId="0" fontId="38" fillId="0" borderId="115" xfId="47" applyBorder="1">
      <alignment vertical="center"/>
    </xf>
    <xf numFmtId="0" fontId="38" fillId="0" borderId="27" xfId="47" applyBorder="1">
      <alignment vertical="center"/>
    </xf>
    <xf numFmtId="0" fontId="60" fillId="0" borderId="18" xfId="47" applyFont="1" applyBorder="1" applyAlignment="1">
      <alignment horizontal="left" vertical="center" wrapText="1"/>
    </xf>
    <xf numFmtId="0" fontId="27" fillId="24" borderId="18" xfId="44" applyFont="1" applyFill="1" applyBorder="1">
      <alignment vertical="center"/>
    </xf>
    <xf numFmtId="0" fontId="38" fillId="0" borderId="14" xfId="47" applyBorder="1">
      <alignment vertical="center"/>
    </xf>
    <xf numFmtId="0" fontId="38" fillId="0" borderId="18" xfId="47" applyBorder="1">
      <alignment vertical="center"/>
    </xf>
    <xf numFmtId="3" fontId="59" fillId="0" borderId="12" xfId="47" applyNumberFormat="1" applyFont="1" applyBorder="1">
      <alignment vertical="center"/>
    </xf>
    <xf numFmtId="0" fontId="38" fillId="0" borderId="52" xfId="47" applyBorder="1" applyAlignment="1">
      <alignment horizontal="center" vertical="center"/>
    </xf>
    <xf numFmtId="0" fontId="38" fillId="0" borderId="12" xfId="47" applyBorder="1">
      <alignment vertical="center"/>
    </xf>
    <xf numFmtId="0" fontId="38" fillId="0" borderId="23" xfId="47" applyBorder="1">
      <alignment vertical="center"/>
    </xf>
    <xf numFmtId="0" fontId="60" fillId="0" borderId="11" xfId="47" applyFont="1" applyBorder="1" applyAlignment="1">
      <alignment horizontal="left" vertical="center" wrapText="1"/>
    </xf>
    <xf numFmtId="0" fontId="27" fillId="24" borderId="10" xfId="44" applyFont="1" applyFill="1" applyBorder="1">
      <alignment vertical="center"/>
    </xf>
    <xf numFmtId="3" fontId="59" fillId="0" borderId="44" xfId="47" applyNumberFormat="1" applyFont="1" applyBorder="1">
      <alignment vertical="center"/>
    </xf>
    <xf numFmtId="0" fontId="38" fillId="0" borderId="39" xfId="47" applyBorder="1">
      <alignment vertical="center"/>
    </xf>
    <xf numFmtId="0" fontId="38" fillId="0" borderId="13" xfId="47" applyBorder="1">
      <alignment vertical="center"/>
    </xf>
    <xf numFmtId="0" fontId="5" fillId="24" borderId="18" xfId="44" applyFill="1" applyBorder="1">
      <alignment vertical="center"/>
    </xf>
    <xf numFmtId="3" fontId="59" fillId="0" borderId="18" xfId="47" applyNumberFormat="1" applyFont="1" applyBorder="1">
      <alignment vertical="center"/>
    </xf>
    <xf numFmtId="0" fontId="38" fillId="0" borderId="17" xfId="47" applyBorder="1" applyAlignment="1">
      <alignment horizontal="center" vertical="center"/>
    </xf>
    <xf numFmtId="0" fontId="27" fillId="24" borderId="116" xfId="44" applyFont="1" applyFill="1" applyBorder="1">
      <alignment vertical="center"/>
    </xf>
    <xf numFmtId="0" fontId="38" fillId="0" borderId="15" xfId="47" applyBorder="1">
      <alignment vertical="center"/>
    </xf>
    <xf numFmtId="0" fontId="5" fillId="24" borderId="21" xfId="44" applyFill="1" applyBorder="1">
      <alignment vertical="center"/>
    </xf>
    <xf numFmtId="3" fontId="59" fillId="0" borderId="13" xfId="47" applyNumberFormat="1" applyFont="1" applyBorder="1">
      <alignment vertical="center"/>
    </xf>
    <xf numFmtId="0" fontId="5" fillId="24" borderId="18" xfId="44" applyFill="1" applyBorder="1" applyAlignment="1">
      <alignment vertical="center" wrapText="1"/>
    </xf>
    <xf numFmtId="0" fontId="38" fillId="0" borderId="117" xfId="47" applyBorder="1" applyAlignment="1">
      <alignment horizontal="center" vertical="center"/>
    </xf>
    <xf numFmtId="3" fontId="53" fillId="0" borderId="12" xfId="47" applyNumberFormat="1" applyFont="1" applyBorder="1">
      <alignment vertical="center"/>
    </xf>
    <xf numFmtId="0" fontId="27" fillId="28" borderId="41" xfId="44" applyFont="1" applyFill="1" applyBorder="1">
      <alignment vertical="center"/>
    </xf>
    <xf numFmtId="0" fontId="60" fillId="0" borderId="48" xfId="47" applyFont="1" applyBorder="1" applyAlignment="1">
      <alignment horizontal="left" vertical="center" wrapText="1"/>
    </xf>
    <xf numFmtId="0" fontId="5" fillId="24" borderId="48" xfId="44" applyFill="1" applyBorder="1">
      <alignment vertical="center"/>
    </xf>
    <xf numFmtId="0" fontId="38" fillId="0" borderId="113" xfId="47" applyBorder="1">
      <alignment vertical="center"/>
    </xf>
    <xf numFmtId="0" fontId="38" fillId="0" borderId="48" xfId="47" applyBorder="1">
      <alignment vertical="center"/>
    </xf>
    <xf numFmtId="3" fontId="59" fillId="0" borderId="35" xfId="47" applyNumberFormat="1" applyFont="1" applyBorder="1">
      <alignment vertical="center"/>
    </xf>
    <xf numFmtId="0" fontId="38" fillId="0" borderId="54" xfId="47" applyBorder="1" applyAlignment="1">
      <alignment horizontal="center" vertical="center"/>
    </xf>
    <xf numFmtId="0" fontId="38" fillId="0" borderId="118" xfId="47" applyBorder="1">
      <alignment vertical="center"/>
    </xf>
    <xf numFmtId="0" fontId="27" fillId="24" borderId="115" xfId="44" applyFont="1" applyFill="1" applyBorder="1" applyAlignment="1">
      <alignment vertical="center" wrapText="1"/>
    </xf>
    <xf numFmtId="3" fontId="59" fillId="0" borderId="115" xfId="47" applyNumberFormat="1" applyFont="1" applyBorder="1">
      <alignment vertical="center"/>
    </xf>
    <xf numFmtId="0" fontId="38" fillId="0" borderId="40" xfId="47" applyBorder="1" applyAlignment="1">
      <alignment horizontal="center" vertical="center"/>
    </xf>
    <xf numFmtId="3" fontId="59" fillId="0" borderId="13" xfId="47" applyNumberFormat="1" applyFont="1" applyBorder="1" applyAlignment="1">
      <alignment horizontal="right" vertical="center"/>
    </xf>
    <xf numFmtId="0" fontId="27" fillId="0" borderId="27" xfId="47" applyFont="1" applyBorder="1" applyAlignment="1">
      <alignment horizontal="center" vertical="center"/>
    </xf>
    <xf numFmtId="0" fontId="27" fillId="28" borderId="119" xfId="44" applyFont="1" applyFill="1" applyBorder="1">
      <alignment vertical="center"/>
    </xf>
    <xf numFmtId="3" fontId="53" fillId="0" borderId="10" xfId="47" applyNumberFormat="1" applyFont="1" applyBorder="1">
      <alignment vertical="center"/>
    </xf>
    <xf numFmtId="0" fontId="27" fillId="0" borderId="45" xfId="47" applyFont="1" applyBorder="1" applyAlignment="1">
      <alignment horizontal="center" vertical="center"/>
    </xf>
    <xf numFmtId="3" fontId="53" fillId="0" borderId="18" xfId="47" applyNumberFormat="1" applyFont="1" applyBorder="1">
      <alignment vertical="center"/>
    </xf>
    <xf numFmtId="0" fontId="38" fillId="0" borderId="111" xfId="47" applyBorder="1" applyAlignment="1">
      <alignment horizontal="center" vertical="center"/>
    </xf>
    <xf numFmtId="0" fontId="60" fillId="0" borderId="120" xfId="47" applyFont="1" applyBorder="1" applyAlignment="1">
      <alignment horizontal="left" vertical="center" wrapText="1"/>
    </xf>
    <xf numFmtId="0" fontId="60" fillId="0" borderId="63" xfId="47" applyFont="1" applyBorder="1" applyAlignment="1">
      <alignment horizontal="left" vertical="center" wrapText="1"/>
    </xf>
    <xf numFmtId="0" fontId="27" fillId="28" borderId="116" xfId="44" applyFont="1" applyFill="1" applyBorder="1" applyAlignment="1">
      <alignment horizontal="left" vertical="center"/>
    </xf>
    <xf numFmtId="3" fontId="53" fillId="0" borderId="13" xfId="47" applyNumberFormat="1" applyFont="1" applyBorder="1">
      <alignment vertical="center"/>
    </xf>
    <xf numFmtId="0" fontId="27" fillId="28" borderId="12" xfId="44" applyFont="1" applyFill="1" applyBorder="1">
      <alignment vertical="center"/>
    </xf>
    <xf numFmtId="0" fontId="5" fillId="24" borderId="18" xfId="44" applyFill="1" applyBorder="1" applyAlignment="1">
      <alignment vertical="top"/>
    </xf>
    <xf numFmtId="0" fontId="27" fillId="28" borderId="21" xfId="44" applyFont="1" applyFill="1" applyBorder="1">
      <alignment vertical="center"/>
    </xf>
    <xf numFmtId="0" fontId="60" fillId="0" borderId="10" xfId="47" applyFont="1" applyBorder="1" applyAlignment="1">
      <alignment horizontal="left" vertical="center" wrapText="1"/>
    </xf>
    <xf numFmtId="0" fontId="30" fillId="24" borderId="18" xfId="44" applyFont="1" applyFill="1" applyBorder="1" applyAlignment="1">
      <alignment vertical="center" wrapText="1"/>
    </xf>
    <xf numFmtId="0" fontId="5" fillId="24" borderId="35" xfId="44" applyFill="1" applyBorder="1">
      <alignment vertical="center"/>
    </xf>
    <xf numFmtId="3" fontId="53" fillId="0" borderId="35" xfId="47" applyNumberFormat="1" applyFont="1" applyBorder="1">
      <alignment vertical="center"/>
    </xf>
    <xf numFmtId="0" fontId="38" fillId="0" borderId="66" xfId="47" applyBorder="1" applyAlignment="1">
      <alignment horizontal="center" vertical="center"/>
    </xf>
    <xf numFmtId="0" fontId="38" fillId="0" borderId="10" xfId="47" applyBorder="1">
      <alignment vertical="center"/>
    </xf>
    <xf numFmtId="0" fontId="27" fillId="24" borderId="115" xfId="44" applyFont="1" applyFill="1" applyBorder="1">
      <alignment vertical="center"/>
    </xf>
    <xf numFmtId="3" fontId="59" fillId="0" borderId="41" xfId="47" applyNumberFormat="1" applyFont="1" applyBorder="1" applyAlignment="1">
      <alignment horizontal="right" vertical="center"/>
    </xf>
    <xf numFmtId="0" fontId="27" fillId="24" borderId="12" xfId="44" applyFont="1" applyFill="1" applyBorder="1" applyAlignment="1">
      <alignment vertical="top"/>
    </xf>
    <xf numFmtId="0" fontId="5" fillId="24" borderId="18" xfId="44" applyFill="1" applyBorder="1" applyAlignment="1">
      <alignment horizontal="right" vertical="center"/>
    </xf>
    <xf numFmtId="0" fontId="27" fillId="24" borderId="18" xfId="44" applyFont="1" applyFill="1" applyBorder="1" applyAlignment="1">
      <alignment horizontal="left" vertical="center"/>
    </xf>
    <xf numFmtId="0" fontId="5" fillId="24" borderId="12" xfId="44" applyFill="1" applyBorder="1" applyAlignment="1">
      <alignment vertical="center" wrapText="1"/>
    </xf>
    <xf numFmtId="0" fontId="27" fillId="24" borderId="18" xfId="44" applyFont="1" applyFill="1" applyBorder="1" applyAlignment="1">
      <alignment horizontal="left" vertical="center" wrapText="1"/>
    </xf>
    <xf numFmtId="0" fontId="5" fillId="24" borderId="12" xfId="44" applyFill="1" applyBorder="1" applyAlignment="1">
      <alignment horizontal="right" vertical="center"/>
    </xf>
    <xf numFmtId="0" fontId="61" fillId="0" borderId="111" xfId="47" applyFont="1" applyBorder="1" applyAlignment="1">
      <alignment horizontal="center" vertical="center"/>
    </xf>
    <xf numFmtId="0" fontId="27" fillId="24" borderId="18" xfId="44" applyFont="1" applyFill="1" applyBorder="1" applyAlignment="1">
      <alignment vertical="center" wrapText="1"/>
    </xf>
    <xf numFmtId="0" fontId="27" fillId="28" borderId="18" xfId="44" applyFont="1" applyFill="1" applyBorder="1" applyAlignment="1">
      <alignment horizontal="left" vertical="center"/>
    </xf>
    <xf numFmtId="0" fontId="5" fillId="24" borderId="12" xfId="44" applyFill="1" applyBorder="1" applyAlignment="1">
      <alignment horizontal="right" vertical="center" wrapText="1"/>
    </xf>
    <xf numFmtId="3" fontId="53" fillId="0" borderId="41" xfId="47" applyNumberFormat="1" applyFont="1" applyBorder="1">
      <alignment vertical="center"/>
    </xf>
    <xf numFmtId="0" fontId="27" fillId="24" borderId="10" xfId="44" applyFont="1" applyFill="1" applyBorder="1" applyAlignment="1">
      <alignment horizontal="left" vertical="center"/>
    </xf>
    <xf numFmtId="0" fontId="5" fillId="24" borderId="48" xfId="44" applyFill="1" applyBorder="1" applyAlignment="1">
      <alignment horizontal="right" vertical="center"/>
    </xf>
    <xf numFmtId="0" fontId="38" fillId="0" borderId="121" xfId="47" applyBorder="1">
      <alignment vertical="center"/>
    </xf>
    <xf numFmtId="0" fontId="60" fillId="0" borderId="108" xfId="47" applyFont="1" applyBorder="1" applyAlignment="1">
      <alignment horizontal="left" vertical="center" wrapText="1"/>
    </xf>
    <xf numFmtId="0" fontId="5" fillId="24" borderId="41" xfId="44" applyFill="1" applyBorder="1" applyAlignment="1">
      <alignment horizontal="right" vertical="center"/>
    </xf>
    <xf numFmtId="0" fontId="38" fillId="0" borderId="51" xfId="47" applyBorder="1" applyAlignment="1">
      <alignment horizontal="center" vertical="center"/>
    </xf>
    <xf numFmtId="0" fontId="38" fillId="0" borderId="69" xfId="47" applyBorder="1">
      <alignment vertical="center"/>
    </xf>
    <xf numFmtId="0" fontId="27" fillId="28" borderId="18" xfId="44" applyFont="1" applyFill="1" applyBorder="1">
      <alignment vertical="center"/>
    </xf>
    <xf numFmtId="0" fontId="27" fillId="24" borderId="21" xfId="44" applyFont="1" applyFill="1" applyBorder="1" applyAlignment="1">
      <alignment horizontal="left" vertical="center"/>
    </xf>
    <xf numFmtId="0" fontId="38" fillId="0" borderId="63" xfId="47" applyBorder="1">
      <alignment vertical="center"/>
    </xf>
    <xf numFmtId="3" fontId="59" fillId="0" borderId="48" xfId="47" applyNumberFormat="1" applyFont="1" applyBorder="1">
      <alignment vertical="center"/>
    </xf>
    <xf numFmtId="0" fontId="38" fillId="29" borderId="66" xfId="47" applyFill="1" applyBorder="1" applyAlignment="1">
      <alignment horizontal="center" vertical="center"/>
    </xf>
    <xf numFmtId="0" fontId="38" fillId="0" borderId="36" xfId="47" applyBorder="1">
      <alignment vertical="center"/>
    </xf>
    <xf numFmtId="0" fontId="38" fillId="0" borderId="122" xfId="47" applyBorder="1">
      <alignment vertical="center"/>
    </xf>
    <xf numFmtId="3" fontId="53" fillId="0" borderId="36" xfId="47" applyNumberFormat="1" applyFont="1" applyBorder="1">
      <alignment vertical="center"/>
    </xf>
    <xf numFmtId="3" fontId="53" fillId="0" borderId="31" xfId="47" applyNumberFormat="1" applyFont="1" applyBorder="1">
      <alignment vertical="center"/>
    </xf>
    <xf numFmtId="0" fontId="57" fillId="0" borderId="44" xfId="47" applyFont="1" applyBorder="1" applyAlignment="1">
      <alignment horizontal="center" vertical="center"/>
    </xf>
    <xf numFmtId="0" fontId="34" fillId="0" borderId="66" xfId="47" applyFont="1" applyBorder="1" applyAlignment="1">
      <alignment horizontal="center" vertical="center"/>
    </xf>
    <xf numFmtId="0" fontId="34" fillId="0" borderId="33" xfId="47" applyFont="1" applyBorder="1" applyAlignment="1">
      <alignment horizontal="center" vertical="center"/>
    </xf>
    <xf numFmtId="0" fontId="60" fillId="0" borderId="115" xfId="47" applyFont="1" applyBorder="1" applyAlignment="1">
      <alignment horizontal="center" vertical="center" wrapText="1"/>
    </xf>
    <xf numFmtId="0" fontId="27" fillId="28" borderId="115" xfId="44" applyFont="1" applyFill="1" applyBorder="1">
      <alignment vertical="center"/>
    </xf>
    <xf numFmtId="0" fontId="5" fillId="24" borderId="115" xfId="44" applyFill="1" applyBorder="1">
      <alignment vertical="center"/>
    </xf>
    <xf numFmtId="3" fontId="28" fillId="0" borderId="12" xfId="47" applyNumberFormat="1" applyFont="1" applyBorder="1" applyAlignment="1">
      <alignment horizontal="right" vertical="center"/>
    </xf>
    <xf numFmtId="0" fontId="38" fillId="0" borderId="125" xfId="47" applyBorder="1">
      <alignment vertical="center"/>
    </xf>
    <xf numFmtId="0" fontId="60" fillId="0" borderId="21" xfId="47" applyFont="1" applyBorder="1" applyAlignment="1">
      <alignment horizontal="center" vertical="center" wrapText="1"/>
    </xf>
    <xf numFmtId="0" fontId="38" fillId="0" borderId="23" xfId="47" applyBorder="1" applyAlignment="1">
      <alignment horizontal="center" vertical="center"/>
    </xf>
    <xf numFmtId="0" fontId="38" fillId="0" borderId="28" xfId="47" applyBorder="1">
      <alignment vertical="center"/>
    </xf>
    <xf numFmtId="0" fontId="60" fillId="0" borderId="18" xfId="47" applyFont="1" applyBorder="1" applyAlignment="1">
      <alignment horizontal="center" vertical="center" wrapText="1"/>
    </xf>
    <xf numFmtId="3" fontId="28" fillId="0" borderId="18" xfId="47" applyNumberFormat="1" applyFont="1" applyBorder="1" applyAlignment="1">
      <alignment horizontal="right" vertical="center"/>
    </xf>
    <xf numFmtId="0" fontId="38" fillId="0" borderId="107" xfId="47" applyBorder="1">
      <alignment vertical="center"/>
    </xf>
    <xf numFmtId="0" fontId="60" fillId="0" borderId="10" xfId="47" applyFont="1" applyBorder="1" applyAlignment="1">
      <alignment horizontal="center" vertical="center" wrapText="1"/>
    </xf>
    <xf numFmtId="0" fontId="5" fillId="24" borderId="10" xfId="44" applyFill="1" applyBorder="1">
      <alignment vertical="center"/>
    </xf>
    <xf numFmtId="3" fontId="59" fillId="0" borderId="10" xfId="47" applyNumberFormat="1" applyFont="1" applyBorder="1">
      <alignment vertical="center"/>
    </xf>
    <xf numFmtId="0" fontId="38" fillId="0" borderId="106" xfId="47" applyBorder="1">
      <alignment vertical="center"/>
    </xf>
    <xf numFmtId="0" fontId="38" fillId="0" borderId="24" xfId="47" applyBorder="1">
      <alignment vertical="center"/>
    </xf>
    <xf numFmtId="3" fontId="59" fillId="0" borderId="107" xfId="47" applyNumberFormat="1" applyFont="1" applyBorder="1">
      <alignment vertical="center"/>
    </xf>
    <xf numFmtId="0" fontId="5" fillId="24" borderId="11" xfId="44" applyFill="1" applyBorder="1">
      <alignment vertical="center"/>
    </xf>
    <xf numFmtId="3" fontId="28" fillId="0" borderId="48" xfId="47" applyNumberFormat="1" applyFont="1" applyBorder="1" applyAlignment="1">
      <alignment horizontal="right" vertical="center"/>
    </xf>
    <xf numFmtId="0" fontId="59" fillId="0" borderId="28" xfId="47" applyFont="1" applyBorder="1">
      <alignment vertical="center"/>
    </xf>
    <xf numFmtId="3" fontId="59" fillId="0" borderId="21" xfId="47" applyNumberFormat="1" applyFont="1" applyBorder="1">
      <alignment vertical="center"/>
    </xf>
    <xf numFmtId="0" fontId="38" fillId="0" borderId="127" xfId="47" applyBorder="1" applyAlignment="1">
      <alignment horizontal="center" vertical="center"/>
    </xf>
    <xf numFmtId="0" fontId="38" fillId="0" borderId="128" xfId="47" applyBorder="1">
      <alignment vertical="center"/>
    </xf>
    <xf numFmtId="3" fontId="59" fillId="0" borderId="28" xfId="47" applyNumberFormat="1" applyFont="1" applyBorder="1">
      <alignment vertical="center"/>
    </xf>
    <xf numFmtId="3" fontId="28" fillId="0" borderId="107" xfId="47" applyNumberFormat="1" applyFont="1" applyBorder="1" applyAlignment="1">
      <alignment horizontal="right" vertical="center"/>
    </xf>
    <xf numFmtId="0" fontId="60" fillId="0" borderId="13" xfId="47" applyFont="1" applyBorder="1" applyAlignment="1">
      <alignment horizontal="center" vertical="center" wrapText="1"/>
    </xf>
    <xf numFmtId="0" fontId="27" fillId="24" borderId="67" xfId="44" applyFont="1" applyFill="1" applyBorder="1">
      <alignment vertical="center"/>
    </xf>
    <xf numFmtId="0" fontId="38" fillId="0" borderId="67" xfId="47" applyBorder="1">
      <alignment vertical="center"/>
    </xf>
    <xf numFmtId="0" fontId="38" fillId="0" borderId="130" xfId="47" applyBorder="1">
      <alignment vertical="center"/>
    </xf>
    <xf numFmtId="3" fontId="28" fillId="0" borderId="21" xfId="47" applyNumberFormat="1" applyFont="1" applyBorder="1" applyAlignment="1">
      <alignment horizontal="right" vertical="center"/>
    </xf>
    <xf numFmtId="0" fontId="38" fillId="0" borderId="20" xfId="47" applyBorder="1" applyAlignment="1">
      <alignment horizontal="center" vertical="center"/>
    </xf>
    <xf numFmtId="0" fontId="30" fillId="0" borderId="10" xfId="44" applyFont="1" applyBorder="1" applyAlignment="1">
      <alignment horizontal="center" vertical="center"/>
    </xf>
    <xf numFmtId="0" fontId="27" fillId="28" borderId="10" xfId="44" applyFont="1" applyFill="1" applyBorder="1">
      <alignment vertical="center"/>
    </xf>
    <xf numFmtId="3" fontId="59" fillId="0" borderId="11" xfId="47" applyNumberFormat="1" applyFont="1" applyBorder="1">
      <alignment vertical="center"/>
    </xf>
    <xf numFmtId="0" fontId="38" fillId="29" borderId="45" xfId="47" applyFill="1" applyBorder="1" applyAlignment="1">
      <alignment horizontal="center" vertical="center"/>
    </xf>
    <xf numFmtId="0" fontId="38" fillId="0" borderId="53" xfId="47" applyBorder="1" applyAlignment="1">
      <alignment horizontal="center" vertical="center"/>
    </xf>
    <xf numFmtId="3" fontId="59" fillId="0" borderId="106" xfId="47" applyNumberFormat="1" applyFont="1" applyBorder="1">
      <alignment vertical="center"/>
    </xf>
    <xf numFmtId="0" fontId="30" fillId="0" borderId="48" xfId="44" applyFont="1" applyBorder="1" applyAlignment="1">
      <alignment horizontal="center" vertical="center"/>
    </xf>
    <xf numFmtId="0" fontId="27" fillId="24" borderId="48" xfId="44" applyFont="1" applyFill="1" applyBorder="1">
      <alignment vertical="center"/>
    </xf>
    <xf numFmtId="0" fontId="38" fillId="0" borderId="118" xfId="47" applyBorder="1" applyAlignment="1">
      <alignment horizontal="center" vertical="center"/>
    </xf>
    <xf numFmtId="0" fontId="38" fillId="0" borderId="33" xfId="47" applyBorder="1" applyAlignment="1">
      <alignment horizontal="center" vertical="center"/>
    </xf>
    <xf numFmtId="0" fontId="38" fillId="0" borderId="35" xfId="47" applyBorder="1">
      <alignment vertical="center"/>
    </xf>
    <xf numFmtId="3" fontId="59" fillId="0" borderId="132" xfId="47" applyNumberFormat="1" applyFont="1" applyBorder="1">
      <alignment vertical="center"/>
    </xf>
    <xf numFmtId="0" fontId="60" fillId="0" borderId="11" xfId="47" applyFont="1" applyBorder="1" applyAlignment="1">
      <alignment horizontal="center" vertical="center" wrapText="1"/>
    </xf>
    <xf numFmtId="0" fontId="27" fillId="24" borderId="15" xfId="44" applyFont="1" applyFill="1" applyBorder="1">
      <alignment vertical="center"/>
    </xf>
    <xf numFmtId="0" fontId="38" fillId="0" borderId="60" xfId="47" applyBorder="1">
      <alignment vertical="center"/>
    </xf>
    <xf numFmtId="3" fontId="28" fillId="0" borderId="133" xfId="47" applyNumberFormat="1" applyFont="1" applyBorder="1" applyAlignment="1">
      <alignment horizontal="right" vertical="center"/>
    </xf>
    <xf numFmtId="0" fontId="38" fillId="0" borderId="108" xfId="47" applyBorder="1">
      <alignment vertical="center"/>
    </xf>
    <xf numFmtId="3" fontId="28" fillId="0" borderId="125" xfId="47" applyNumberFormat="1" applyFont="1" applyBorder="1" applyAlignment="1">
      <alignment horizontal="right" vertical="center"/>
    </xf>
    <xf numFmtId="0" fontId="30" fillId="0" borderId="18" xfId="44" applyFont="1" applyBorder="1" applyAlignment="1">
      <alignment horizontal="center" vertical="center"/>
    </xf>
    <xf numFmtId="3" fontId="59" fillId="0" borderId="134" xfId="47" applyNumberFormat="1" applyFont="1" applyBorder="1">
      <alignment vertical="center"/>
    </xf>
    <xf numFmtId="0" fontId="30" fillId="0" borderId="21" xfId="44" applyFont="1" applyBorder="1" applyAlignment="1">
      <alignment horizontal="center" vertical="center"/>
    </xf>
    <xf numFmtId="0" fontId="61" fillId="0" borderId="52" xfId="47" applyFont="1" applyBorder="1" applyAlignment="1">
      <alignment horizontal="center" vertical="center"/>
    </xf>
    <xf numFmtId="3" fontId="34" fillId="0" borderId="107" xfId="47" applyNumberFormat="1" applyFont="1" applyBorder="1">
      <alignment vertical="center"/>
    </xf>
    <xf numFmtId="0" fontId="30" fillId="0" borderId="11" xfId="44" applyFont="1" applyBorder="1" applyAlignment="1">
      <alignment horizontal="center" vertical="center"/>
    </xf>
    <xf numFmtId="0" fontId="38" fillId="29" borderId="54" xfId="47" applyFill="1" applyBorder="1" applyAlignment="1">
      <alignment horizontal="center" vertical="center"/>
    </xf>
    <xf numFmtId="3" fontId="59" fillId="0" borderId="31" xfId="47" applyNumberFormat="1" applyFont="1" applyBorder="1">
      <alignment vertical="center"/>
    </xf>
    <xf numFmtId="3" fontId="59" fillId="0" borderId="124" xfId="47" applyNumberFormat="1" applyFont="1" applyBorder="1">
      <alignment vertical="center"/>
    </xf>
    <xf numFmtId="3" fontId="28" fillId="0" borderId="122" xfId="47" applyNumberFormat="1" applyFont="1" applyBorder="1">
      <alignment vertical="center"/>
    </xf>
    <xf numFmtId="0" fontId="38" fillId="0" borderId="135" xfId="47" applyBorder="1" applyAlignment="1">
      <alignment horizontal="center" vertical="center"/>
    </xf>
    <xf numFmtId="3" fontId="28" fillId="0" borderId="136" xfId="47" applyNumberFormat="1" applyFont="1" applyBorder="1">
      <alignment vertical="center"/>
    </xf>
    <xf numFmtId="3" fontId="28" fillId="0" borderId="137" xfId="47" applyNumberFormat="1" applyFont="1" applyBorder="1">
      <alignment vertical="center"/>
    </xf>
    <xf numFmtId="0" fontId="59" fillId="0" borderId="50" xfId="47" applyFont="1" applyBorder="1" applyAlignment="1">
      <alignment horizontal="center" vertical="center"/>
    </xf>
    <xf numFmtId="0" fontId="59" fillId="0" borderId="0" xfId="47" applyFont="1" applyAlignment="1">
      <alignment horizontal="center" vertical="center"/>
    </xf>
    <xf numFmtId="3" fontId="28" fillId="0" borderId="50" xfId="47" applyNumberFormat="1" applyFont="1" applyBorder="1">
      <alignment vertical="center"/>
    </xf>
    <xf numFmtId="0" fontId="38" fillId="0" borderId="50" xfId="47" applyBorder="1" applyAlignment="1">
      <alignment horizontal="center" vertical="center"/>
    </xf>
    <xf numFmtId="3" fontId="28" fillId="0" borderId="0" xfId="47" applyNumberFormat="1" applyFont="1">
      <alignment vertical="center"/>
    </xf>
    <xf numFmtId="0" fontId="59" fillId="0" borderId="56" xfId="47" applyFont="1" applyBorder="1" applyAlignment="1">
      <alignment horizontal="center" vertical="center"/>
    </xf>
    <xf numFmtId="3" fontId="28" fillId="0" borderId="56" xfId="47" applyNumberFormat="1" applyFont="1" applyBorder="1">
      <alignment vertical="center"/>
    </xf>
    <xf numFmtId="0" fontId="34" fillId="0" borderId="29" xfId="47" applyFont="1" applyBorder="1" applyAlignment="1">
      <alignment horizontal="center" vertical="center" textRotation="255"/>
    </xf>
    <xf numFmtId="0" fontId="57" fillId="0" borderId="35" xfId="47" applyFont="1" applyBorder="1" applyAlignment="1">
      <alignment horizontal="center" vertical="center"/>
    </xf>
    <xf numFmtId="0" fontId="57" fillId="0" borderId="138" xfId="47" applyFont="1" applyBorder="1" applyAlignment="1">
      <alignment horizontal="center" vertical="center"/>
    </xf>
    <xf numFmtId="0" fontId="57" fillId="0" borderId="36" xfId="47" applyFont="1" applyBorder="1" applyAlignment="1">
      <alignment horizontal="center" vertical="center"/>
    </xf>
    <xf numFmtId="0" fontId="62" fillId="0" borderId="139" xfId="47" applyFont="1" applyBorder="1" applyAlignment="1">
      <alignment horizontal="center" vertical="center"/>
    </xf>
    <xf numFmtId="0" fontId="28" fillId="28" borderId="18" xfId="44" applyFont="1" applyFill="1" applyBorder="1">
      <alignment vertical="center"/>
    </xf>
    <xf numFmtId="3" fontId="38" fillId="0" borderId="14" xfId="47" applyNumberFormat="1" applyBorder="1">
      <alignment vertical="center"/>
    </xf>
    <xf numFmtId="3" fontId="28" fillId="0" borderId="18" xfId="47" applyNumberFormat="1" applyFont="1" applyBorder="1">
      <alignment vertical="center"/>
    </xf>
    <xf numFmtId="3" fontId="28" fillId="0" borderId="12" xfId="47" applyNumberFormat="1" applyFont="1" applyBorder="1">
      <alignment vertical="center"/>
    </xf>
    <xf numFmtId="0" fontId="38" fillId="0" borderId="19" xfId="47" applyBorder="1">
      <alignment vertical="center"/>
    </xf>
    <xf numFmtId="3" fontId="59" fillId="0" borderId="0" xfId="47" applyNumberFormat="1" applyFont="1">
      <alignment vertical="center"/>
    </xf>
    <xf numFmtId="0" fontId="62" fillId="0" borderId="140" xfId="47" applyFont="1" applyBorder="1" applyAlignment="1">
      <alignment horizontal="center" vertical="center"/>
    </xf>
    <xf numFmtId="0" fontId="62" fillId="0" borderId="129" xfId="47" applyFont="1" applyBorder="1" applyAlignment="1">
      <alignment horizontal="center" vertical="center"/>
    </xf>
    <xf numFmtId="0" fontId="34" fillId="0" borderId="114" xfId="47" applyFont="1" applyBorder="1" applyAlignment="1">
      <alignment horizontal="center" vertical="center" textRotation="255"/>
    </xf>
    <xf numFmtId="0" fontId="33" fillId="0" borderId="29" xfId="47" applyFont="1" applyBorder="1" applyAlignment="1">
      <alignment horizontal="center" vertical="center"/>
    </xf>
    <xf numFmtId="0" fontId="27" fillId="24" borderId="21" xfId="44" applyFont="1" applyFill="1" applyBorder="1">
      <alignment vertical="center"/>
    </xf>
    <xf numFmtId="3" fontId="28" fillId="0" borderId="21" xfId="47" applyNumberFormat="1" applyFont="1" applyBorder="1">
      <alignment vertical="center"/>
    </xf>
    <xf numFmtId="3" fontId="28" fillId="0" borderId="13" xfId="47" applyNumberFormat="1" applyFont="1" applyBorder="1">
      <alignment vertical="center"/>
    </xf>
    <xf numFmtId="0" fontId="16" fillId="0" borderId="19" xfId="47" applyFont="1" applyBorder="1" applyAlignment="1">
      <alignment horizontal="center" vertical="center"/>
    </xf>
    <xf numFmtId="0" fontId="62" fillId="0" borderId="141" xfId="47" applyFont="1" applyBorder="1" applyAlignment="1">
      <alignment horizontal="center" vertical="center"/>
    </xf>
    <xf numFmtId="0" fontId="16" fillId="0" borderId="29" xfId="47" applyFont="1" applyBorder="1" applyAlignment="1">
      <alignment horizontal="center" vertical="center"/>
    </xf>
    <xf numFmtId="0" fontId="28" fillId="0" borderId="41" xfId="47" applyFont="1" applyBorder="1">
      <alignment vertical="center"/>
    </xf>
    <xf numFmtId="0" fontId="38" fillId="0" borderId="130" xfId="47" applyBorder="1" applyAlignment="1">
      <alignment horizontal="center" vertical="center"/>
    </xf>
    <xf numFmtId="3" fontId="53" fillId="0" borderId="44" xfId="47" applyNumberFormat="1" applyFont="1" applyBorder="1">
      <alignment vertical="center"/>
    </xf>
    <xf numFmtId="0" fontId="33" fillId="0" borderId="106" xfId="47" applyFont="1" applyBorder="1" applyAlignment="1">
      <alignment horizontal="center" vertical="center"/>
    </xf>
    <xf numFmtId="3" fontId="38" fillId="0" borderId="63" xfId="47" applyNumberFormat="1" applyBorder="1">
      <alignment vertical="center"/>
    </xf>
    <xf numFmtId="0" fontId="62" fillId="0" borderId="131" xfId="47" applyFont="1" applyBorder="1" applyAlignment="1">
      <alignment horizontal="center" vertical="center"/>
    </xf>
    <xf numFmtId="0" fontId="27" fillId="28" borderId="48" xfId="44" applyFont="1" applyFill="1" applyBorder="1" applyAlignment="1">
      <alignment horizontal="left" vertical="center"/>
    </xf>
    <xf numFmtId="3" fontId="38" fillId="0" borderId="113" xfId="47" applyNumberFormat="1" applyBorder="1">
      <alignment vertical="center"/>
    </xf>
    <xf numFmtId="3" fontId="28" fillId="0" borderId="10" xfId="47" applyNumberFormat="1" applyFont="1" applyBorder="1">
      <alignment vertical="center"/>
    </xf>
    <xf numFmtId="3" fontId="28" fillId="0" borderId="35" xfId="47" applyNumberFormat="1" applyFont="1" applyBorder="1">
      <alignment vertical="center"/>
    </xf>
    <xf numFmtId="0" fontId="16" fillId="0" borderId="132" xfId="47" applyFont="1" applyBorder="1" applyAlignment="1">
      <alignment horizontal="center" vertical="center"/>
    </xf>
    <xf numFmtId="0" fontId="28" fillId="24" borderId="21" xfId="44" applyFont="1" applyFill="1" applyBorder="1">
      <alignment vertical="center"/>
    </xf>
    <xf numFmtId="3" fontId="38" fillId="0" borderId="15" xfId="47" applyNumberFormat="1" applyBorder="1">
      <alignment vertical="center"/>
    </xf>
    <xf numFmtId="3" fontId="28" fillId="0" borderId="115" xfId="47" applyNumberFormat="1" applyFont="1" applyBorder="1">
      <alignment vertical="center"/>
    </xf>
    <xf numFmtId="3" fontId="28" fillId="0" borderId="41" xfId="47" applyNumberFormat="1" applyFont="1" applyBorder="1">
      <alignment vertical="center"/>
    </xf>
    <xf numFmtId="0" fontId="16" fillId="0" borderId="107" xfId="47" applyFont="1" applyBorder="1" applyAlignment="1">
      <alignment horizontal="center" vertical="center"/>
    </xf>
    <xf numFmtId="0" fontId="16" fillId="0" borderId="42" xfId="47" applyFont="1" applyBorder="1" applyAlignment="1">
      <alignment horizontal="center" vertical="center"/>
    </xf>
    <xf numFmtId="0" fontId="62" fillId="0" borderId="11" xfId="47" applyFont="1" applyBorder="1" applyAlignment="1">
      <alignment horizontal="center" vertical="center"/>
    </xf>
    <xf numFmtId="0" fontId="62" fillId="0" borderId="142" xfId="47" applyFont="1" applyBorder="1" applyAlignment="1">
      <alignment horizontal="center" vertical="center"/>
    </xf>
    <xf numFmtId="0" fontId="38" fillId="29" borderId="114" xfId="47" applyFill="1" applyBorder="1" applyAlignment="1">
      <alignment horizontal="center" vertical="center"/>
    </xf>
    <xf numFmtId="0" fontId="59" fillId="0" borderId="80" xfId="47" applyFont="1" applyBorder="1" applyAlignment="1">
      <alignment vertical="center" textRotation="255"/>
    </xf>
    <xf numFmtId="179" fontId="53" fillId="0" borderId="122" xfId="47" applyNumberFormat="1" applyFont="1" applyBorder="1" applyAlignment="1">
      <alignment horizontal="right" vertical="center"/>
    </xf>
    <xf numFmtId="3" fontId="53" fillId="0" borderId="136" xfId="47" applyNumberFormat="1" applyFont="1" applyBorder="1">
      <alignment vertical="center"/>
    </xf>
    <xf numFmtId="0" fontId="33" fillId="0" borderId="49" xfId="47" applyFont="1" applyBorder="1" applyAlignment="1">
      <alignment horizontal="center" vertical="center"/>
    </xf>
    <xf numFmtId="0" fontId="59" fillId="0" borderId="50" xfId="47" applyFont="1" applyBorder="1" applyAlignment="1">
      <alignment vertical="center" textRotation="255"/>
    </xf>
    <xf numFmtId="179" fontId="53" fillId="0" borderId="50" xfId="47" applyNumberFormat="1" applyFont="1" applyBorder="1" applyAlignment="1">
      <alignment horizontal="right" vertical="center"/>
    </xf>
    <xf numFmtId="3" fontId="53" fillId="0" borderId="50" xfId="47" applyNumberFormat="1" applyFont="1" applyBorder="1">
      <alignment vertical="center"/>
    </xf>
    <xf numFmtId="0" fontId="33" fillId="0" borderId="0" xfId="47" applyFont="1" applyAlignment="1">
      <alignment horizontal="center" vertical="center"/>
    </xf>
    <xf numFmtId="0" fontId="59" fillId="0" borderId="0" xfId="47" applyFont="1" applyAlignment="1">
      <alignment vertical="center" textRotation="255"/>
    </xf>
    <xf numFmtId="179" fontId="53" fillId="0" borderId="0" xfId="47" applyNumberFormat="1" applyFont="1" applyAlignment="1">
      <alignment horizontal="right" vertical="center"/>
    </xf>
    <xf numFmtId="3" fontId="53" fillId="0" borderId="56" xfId="47" applyNumberFormat="1" applyFont="1" applyBorder="1">
      <alignment vertical="center"/>
    </xf>
    <xf numFmtId="0" fontId="27" fillId="0" borderId="0" xfId="47" applyFont="1" applyAlignment="1">
      <alignment horizontal="center" vertical="center"/>
    </xf>
    <xf numFmtId="0" fontId="57" fillId="0" borderId="142" xfId="47" applyFont="1" applyBorder="1" applyAlignment="1">
      <alignment horizontal="center" vertical="center"/>
    </xf>
    <xf numFmtId="0" fontId="34" fillId="0" borderId="36" xfId="47" applyFont="1" applyBorder="1" applyAlignment="1">
      <alignment horizontal="center" vertical="center"/>
    </xf>
    <xf numFmtId="0" fontId="28" fillId="24" borderId="143" xfId="44" applyFont="1" applyFill="1" applyBorder="1" applyAlignment="1">
      <alignment horizontal="center" vertical="center"/>
    </xf>
    <xf numFmtId="0" fontId="27" fillId="24" borderId="144" xfId="44" applyFont="1" applyFill="1" applyBorder="1">
      <alignment vertical="center"/>
    </xf>
    <xf numFmtId="0" fontId="59" fillId="0" borderId="13" xfId="47" applyFont="1" applyBorder="1">
      <alignment vertical="center"/>
    </xf>
    <xf numFmtId="0" fontId="38" fillId="0" borderId="41" xfId="47" applyBorder="1">
      <alignment vertical="center"/>
    </xf>
    <xf numFmtId="0" fontId="38" fillId="0" borderId="42" xfId="47" applyBorder="1" applyAlignment="1">
      <alignment horizontal="center" vertical="center"/>
    </xf>
    <xf numFmtId="0" fontId="27" fillId="28" borderId="116" xfId="44" applyFont="1" applyFill="1" applyBorder="1">
      <alignment vertical="center"/>
    </xf>
    <xf numFmtId="3" fontId="38" fillId="0" borderId="12" xfId="47" applyNumberFormat="1" applyBorder="1">
      <alignment vertical="center"/>
    </xf>
    <xf numFmtId="0" fontId="27" fillId="0" borderId="107" xfId="47" applyFont="1" applyBorder="1" applyAlignment="1">
      <alignment horizontal="center" vertical="center"/>
    </xf>
    <xf numFmtId="0" fontId="28" fillId="24" borderId="145" xfId="44" applyFont="1" applyFill="1" applyBorder="1" applyAlignment="1">
      <alignment horizontal="center" vertical="center"/>
    </xf>
    <xf numFmtId="0" fontId="27" fillId="0" borderId="19" xfId="47" applyFont="1" applyBorder="1" applyAlignment="1">
      <alignment horizontal="center" vertical="center"/>
    </xf>
    <xf numFmtId="3" fontId="38" fillId="0" borderId="13" xfId="47" applyNumberFormat="1" applyBorder="1">
      <alignment vertical="center"/>
    </xf>
    <xf numFmtId="0" fontId="27" fillId="0" borderId="29" xfId="47" applyFont="1" applyBorder="1" applyAlignment="1">
      <alignment horizontal="center" vertical="center"/>
    </xf>
    <xf numFmtId="0" fontId="5" fillId="0" borderId="19" xfId="47" applyFont="1" applyBorder="1" applyAlignment="1">
      <alignment horizontal="center" vertical="center"/>
    </xf>
    <xf numFmtId="0" fontId="27" fillId="24" borderId="146" xfId="44" applyFont="1" applyFill="1" applyBorder="1">
      <alignment vertical="center"/>
    </xf>
    <xf numFmtId="0" fontId="38" fillId="0" borderId="31" xfId="47" applyBorder="1">
      <alignment vertical="center"/>
    </xf>
    <xf numFmtId="0" fontId="5" fillId="0" borderId="65" xfId="47" applyFont="1" applyBorder="1" applyAlignment="1">
      <alignment horizontal="center" vertical="center"/>
    </xf>
    <xf numFmtId="0" fontId="8" fillId="0" borderId="122" xfId="47" applyFont="1" applyBorder="1">
      <alignment vertical="center"/>
    </xf>
    <xf numFmtId="3" fontId="8" fillId="0" borderId="122" xfId="47" applyNumberFormat="1" applyFont="1" applyBorder="1">
      <alignment vertical="center"/>
    </xf>
    <xf numFmtId="3" fontId="59" fillId="0" borderId="36" xfId="47" applyNumberFormat="1" applyFont="1" applyBorder="1">
      <alignment vertical="center"/>
    </xf>
    <xf numFmtId="0" fontId="38" fillId="0" borderId="147" xfId="47" applyBorder="1" applyAlignment="1">
      <alignment horizontal="center" vertical="center"/>
    </xf>
    <xf numFmtId="0" fontId="38" fillId="0" borderId="148" xfId="47" applyBorder="1" applyAlignment="1">
      <alignment horizontal="center" vertical="center"/>
    </xf>
    <xf numFmtId="3" fontId="8" fillId="0" borderId="136" xfId="47" applyNumberFormat="1" applyFont="1" applyBorder="1">
      <alignment vertical="center"/>
    </xf>
    <xf numFmtId="0" fontId="27" fillId="0" borderId="137" xfId="47" applyFont="1" applyBorder="1" applyAlignment="1">
      <alignment horizontal="center" vertical="center"/>
    </xf>
    <xf numFmtId="0" fontId="38" fillId="0" borderId="65" xfId="47" applyBorder="1">
      <alignment vertical="center"/>
    </xf>
    <xf numFmtId="0" fontId="38" fillId="0" borderId="138" xfId="47" applyBorder="1" applyAlignment="1">
      <alignment horizontal="center" vertical="center"/>
    </xf>
    <xf numFmtId="0" fontId="34" fillId="0" borderId="137" xfId="47" applyFont="1" applyBorder="1" applyAlignment="1">
      <alignment horizontal="center" vertical="center"/>
    </xf>
    <xf numFmtId="0" fontId="38" fillId="0" borderId="151" xfId="47" quotePrefix="1" applyBorder="1">
      <alignment vertical="center"/>
    </xf>
    <xf numFmtId="0" fontId="38" fillId="0" borderId="133" xfId="47" applyBorder="1">
      <alignment vertical="center"/>
    </xf>
    <xf numFmtId="0" fontId="38" fillId="0" borderId="152" xfId="47" quotePrefix="1" applyBorder="1">
      <alignment vertical="center"/>
    </xf>
    <xf numFmtId="0" fontId="38" fillId="0" borderId="60" xfId="47" quotePrefix="1" applyBorder="1">
      <alignment vertical="center"/>
    </xf>
    <xf numFmtId="0" fontId="38" fillId="0" borderId="51" xfId="47" applyBorder="1">
      <alignment vertical="center"/>
    </xf>
    <xf numFmtId="3" fontId="38" fillId="0" borderId="133" xfId="47" applyNumberFormat="1" applyBorder="1">
      <alignment vertical="center"/>
    </xf>
    <xf numFmtId="0" fontId="34" fillId="0" borderId="134" xfId="47" applyFont="1" applyBorder="1" applyAlignment="1">
      <alignment horizontal="center" vertical="center"/>
    </xf>
    <xf numFmtId="0" fontId="38" fillId="0" borderId="22" xfId="47" quotePrefix="1" applyBorder="1">
      <alignment vertical="center"/>
    </xf>
    <xf numFmtId="0" fontId="38" fillId="0" borderId="63" xfId="47" quotePrefix="1" applyBorder="1">
      <alignment vertical="center"/>
    </xf>
    <xf numFmtId="0" fontId="38" fillId="0" borderId="14" xfId="47" quotePrefix="1" applyBorder="1">
      <alignment vertical="center"/>
    </xf>
    <xf numFmtId="0" fontId="38" fillId="0" borderId="52" xfId="47" applyBorder="1">
      <alignment vertical="center"/>
    </xf>
    <xf numFmtId="0" fontId="34" fillId="0" borderId="107" xfId="47" applyFont="1" applyBorder="1" applyAlignment="1">
      <alignment horizontal="center" vertical="center"/>
    </xf>
    <xf numFmtId="0" fontId="33" fillId="0" borderId="28" xfId="47" applyFont="1" applyBorder="1" applyAlignment="1">
      <alignment horizontal="center" vertical="center"/>
    </xf>
    <xf numFmtId="0" fontId="38" fillId="0" borderId="47" xfId="47" quotePrefix="1" applyBorder="1">
      <alignment vertical="center"/>
    </xf>
    <xf numFmtId="0" fontId="38" fillId="0" borderId="112" xfId="47" applyBorder="1">
      <alignment vertical="center"/>
    </xf>
    <xf numFmtId="1" fontId="38" fillId="0" borderId="56" xfId="47" applyNumberFormat="1" applyBorder="1">
      <alignment vertical="center"/>
    </xf>
    <xf numFmtId="56" fontId="38" fillId="0" borderId="56" xfId="47" quotePrefix="1" applyNumberFormat="1" applyBorder="1">
      <alignment vertical="center"/>
    </xf>
    <xf numFmtId="0" fontId="38" fillId="0" borderId="54" xfId="47" applyBorder="1">
      <alignment vertical="center"/>
    </xf>
    <xf numFmtId="3" fontId="38" fillId="0" borderId="35" xfId="47" applyNumberFormat="1" applyBorder="1">
      <alignment vertical="center"/>
    </xf>
    <xf numFmtId="0" fontId="34" fillId="0" borderId="132" xfId="47" applyFont="1" applyBorder="1" applyAlignment="1">
      <alignment horizontal="center" vertical="center"/>
    </xf>
    <xf numFmtId="0" fontId="59" fillId="0" borderId="0" xfId="47" applyFont="1" applyAlignment="1">
      <alignment horizontal="left" vertical="center"/>
    </xf>
    <xf numFmtId="0" fontId="38" fillId="0" borderId="38" xfId="47" quotePrefix="1" applyBorder="1">
      <alignment vertical="center"/>
    </xf>
    <xf numFmtId="0" fontId="8" fillId="0" borderId="136" xfId="47" applyFont="1" applyBorder="1">
      <alignment vertical="center"/>
    </xf>
    <xf numFmtId="0" fontId="38" fillId="0" borderId="122" xfId="47" quotePrefix="1" applyBorder="1">
      <alignment vertical="center"/>
    </xf>
    <xf numFmtId="3" fontId="8" fillId="0" borderId="57" xfId="47" applyNumberFormat="1" applyFont="1" applyBorder="1">
      <alignment vertical="center"/>
    </xf>
    <xf numFmtId="0" fontId="38" fillId="0" borderId="56" xfId="47" quotePrefix="1" applyBorder="1">
      <alignment vertical="center"/>
    </xf>
    <xf numFmtId="0" fontId="38" fillId="0" borderId="135" xfId="47" applyBorder="1">
      <alignment vertical="center"/>
    </xf>
    <xf numFmtId="3" fontId="63" fillId="0" borderId="57" xfId="47" applyNumberFormat="1" applyFont="1" applyBorder="1">
      <alignment vertical="center"/>
    </xf>
    <xf numFmtId="3" fontId="63" fillId="0" borderId="136" xfId="47" applyNumberFormat="1" applyFont="1" applyBorder="1">
      <alignment vertical="center"/>
    </xf>
    <xf numFmtId="0" fontId="38" fillId="28" borderId="0" xfId="47" applyFill="1" applyAlignment="1">
      <alignment horizontal="center" vertical="center"/>
    </xf>
    <xf numFmtId="0" fontId="34" fillId="0" borderId="0" xfId="47" applyFont="1" applyAlignment="1">
      <alignment horizontal="center" vertical="center"/>
    </xf>
    <xf numFmtId="0" fontId="59" fillId="0" borderId="10" xfId="47" applyFont="1" applyBorder="1" applyAlignment="1">
      <alignment horizontal="center" vertical="center"/>
    </xf>
    <xf numFmtId="0" fontId="59" fillId="0" borderId="39" xfId="47" applyFont="1" applyBorder="1" applyAlignment="1">
      <alignment horizontal="center" vertical="center"/>
    </xf>
    <xf numFmtId="0" fontId="59" fillId="0" borderId="21" xfId="47" applyFont="1" applyBorder="1" applyAlignment="1">
      <alignment horizontal="center" vertical="center"/>
    </xf>
    <xf numFmtId="0" fontId="34" fillId="0" borderId="0" xfId="47" applyFont="1" applyAlignment="1">
      <alignment horizontal="left" vertical="center"/>
    </xf>
    <xf numFmtId="0" fontId="59" fillId="0" borderId="18" xfId="47" applyFont="1" applyBorder="1" applyAlignment="1">
      <alignment horizontal="center" vertical="center"/>
    </xf>
    <xf numFmtId="0" fontId="59" fillId="0" borderId="63" xfId="47" applyFont="1" applyBorder="1" applyAlignment="1">
      <alignment horizontal="center" vertical="center"/>
    </xf>
    <xf numFmtId="0" fontId="59" fillId="0" borderId="94" xfId="47" applyFont="1" applyBorder="1" applyAlignment="1">
      <alignment horizontal="center" vertical="center"/>
    </xf>
    <xf numFmtId="0" fontId="38" fillId="0" borderId="44" xfId="47" applyBorder="1" applyAlignment="1">
      <alignment horizontal="center" vertical="center"/>
    </xf>
    <xf numFmtId="0" fontId="59" fillId="0" borderId="15" xfId="47" applyFont="1" applyBorder="1" applyAlignment="1">
      <alignment horizontal="center" vertical="center"/>
    </xf>
    <xf numFmtId="0" fontId="59" fillId="0" borderId="68" xfId="47" applyFont="1" applyBorder="1" applyAlignment="1">
      <alignment horizontal="center" vertical="center"/>
    </xf>
    <xf numFmtId="0" fontId="38" fillId="0" borderId="41" xfId="47" applyBorder="1" applyAlignment="1">
      <alignment horizontal="center" vertical="center"/>
    </xf>
    <xf numFmtId="0" fontId="59" fillId="0" borderId="11" xfId="47" quotePrefix="1" applyFont="1" applyBorder="1" applyAlignment="1">
      <alignment horizontal="center" vertical="center"/>
    </xf>
    <xf numFmtId="0" fontId="59" fillId="0" borderId="0" xfId="47" quotePrefix="1" applyFont="1" applyAlignment="1">
      <alignment horizontal="center" vertical="center"/>
    </xf>
    <xf numFmtId="0" fontId="59" fillId="0" borderId="67" xfId="47" quotePrefix="1" applyFont="1" applyBorder="1" applyAlignment="1">
      <alignment horizontal="center" vertical="center"/>
    </xf>
    <xf numFmtId="0" fontId="38" fillId="0" borderId="13" xfId="47" applyBorder="1" applyAlignment="1">
      <alignment horizontal="center" vertical="center"/>
    </xf>
    <xf numFmtId="0" fontId="59" fillId="0" borderId="11" xfId="47" applyFont="1" applyBorder="1" applyAlignment="1">
      <alignment horizontal="center" vertical="center"/>
    </xf>
    <xf numFmtId="0" fontId="38" fillId="0" borderId="68" xfId="47" applyBorder="1">
      <alignment vertical="center"/>
    </xf>
    <xf numFmtId="0" fontId="59" fillId="0" borderId="10" xfId="47" quotePrefix="1" applyFont="1" applyBorder="1" applyAlignment="1">
      <alignment horizontal="center" vertical="center"/>
    </xf>
    <xf numFmtId="3" fontId="59" fillId="0" borderId="39" xfId="47" applyNumberFormat="1" applyFont="1" applyBorder="1">
      <alignment vertical="center"/>
    </xf>
    <xf numFmtId="0" fontId="59" fillId="0" borderId="39" xfId="47" quotePrefix="1" applyFont="1" applyBorder="1" applyAlignment="1">
      <alignment horizontal="center" vertical="center"/>
    </xf>
    <xf numFmtId="3" fontId="38" fillId="0" borderId="67" xfId="47" applyNumberFormat="1" applyBorder="1">
      <alignment vertical="center"/>
    </xf>
    <xf numFmtId="3" fontId="59" fillId="0" borderId="15" xfId="47" applyNumberFormat="1" applyFont="1" applyBorder="1">
      <alignment vertical="center"/>
    </xf>
    <xf numFmtId="3" fontId="59" fillId="0" borderId="68" xfId="47" applyNumberFormat="1" applyFont="1" applyBorder="1">
      <alignment vertical="center"/>
    </xf>
    <xf numFmtId="0" fontId="38" fillId="0" borderId="153" xfId="47" applyBorder="1" applyAlignment="1">
      <alignment horizontal="center" vertical="center"/>
    </xf>
    <xf numFmtId="0" fontId="38" fillId="0" borderId="0" xfId="47" applyBorder="1">
      <alignment vertical="center"/>
    </xf>
    <xf numFmtId="0" fontId="38" fillId="0" borderId="0" xfId="47" applyBorder="1" applyAlignment="1">
      <alignment horizontal="center" vertical="center"/>
    </xf>
    <xf numFmtId="3" fontId="53" fillId="0" borderId="0" xfId="47" applyNumberFormat="1" applyFont="1" applyBorder="1">
      <alignment vertical="center"/>
    </xf>
    <xf numFmtId="0" fontId="27" fillId="0" borderId="0" xfId="47" applyFont="1" applyBorder="1" applyAlignment="1">
      <alignment horizontal="center" vertical="center"/>
    </xf>
    <xf numFmtId="0" fontId="27" fillId="0" borderId="50" xfId="47" applyFont="1" applyBorder="1" applyAlignment="1">
      <alignment horizontal="center" vertical="center"/>
    </xf>
    <xf numFmtId="0" fontId="28" fillId="0" borderId="0" xfId="45" applyFont="1" applyAlignment="1">
      <alignment horizontal="left" vertical="center"/>
    </xf>
    <xf numFmtId="0" fontId="28" fillId="0" borderId="0" xfId="44" applyFont="1" applyBorder="1" applyAlignment="1">
      <alignment horizontal="center" vertical="center"/>
    </xf>
    <xf numFmtId="0" fontId="28" fillId="0" borderId="39" xfId="44" applyFont="1" applyBorder="1" applyAlignment="1">
      <alignment horizontal="center" vertical="center"/>
    </xf>
    <xf numFmtId="17" fontId="28" fillId="24" borderId="18" xfId="44" quotePrefix="1" applyNumberFormat="1" applyFont="1" applyFill="1" applyBorder="1" applyAlignment="1">
      <alignment horizontal="center" vertical="center"/>
    </xf>
    <xf numFmtId="0" fontId="28" fillId="0" borderId="18" xfId="0" applyFont="1" applyBorder="1">
      <alignment vertical="center"/>
    </xf>
    <xf numFmtId="0" fontId="28" fillId="24" borderId="18" xfId="44" quotePrefix="1" applyFont="1" applyFill="1" applyBorder="1" applyAlignment="1">
      <alignment horizontal="center" vertical="center"/>
    </xf>
    <xf numFmtId="0" fontId="5" fillId="0" borderId="68" xfId="44" applyBorder="1">
      <alignment vertical="center"/>
    </xf>
    <xf numFmtId="0" fontId="5" fillId="0" borderId="0" xfId="44" applyBorder="1">
      <alignment vertical="center"/>
    </xf>
    <xf numFmtId="31" fontId="0" fillId="0" borderId="0" xfId="0" applyNumberFormat="1" applyAlignment="1">
      <alignment vertical="center"/>
    </xf>
    <xf numFmtId="0" fontId="26" fillId="0" borderId="0" xfId="0" applyFont="1" applyAlignment="1">
      <alignment horizontal="center" vertical="center"/>
    </xf>
    <xf numFmtId="0" fontId="5" fillId="0" borderId="29" xfId="45" quotePrefix="1" applyBorder="1" applyAlignment="1">
      <alignment horizontal="center" vertical="center" textRotation="180"/>
    </xf>
    <xf numFmtId="0" fontId="27" fillId="26" borderId="94" xfId="45" applyFont="1" applyFill="1" applyBorder="1" applyAlignment="1">
      <alignment horizontal="center" vertical="center" shrinkToFit="1"/>
    </xf>
    <xf numFmtId="0" fontId="27" fillId="26" borderId="39" xfId="45" applyFont="1" applyFill="1" applyBorder="1" applyAlignment="1">
      <alignment horizontal="center" vertical="center" shrinkToFit="1"/>
    </xf>
    <xf numFmtId="0" fontId="27" fillId="26" borderId="25" xfId="45" applyFont="1" applyFill="1" applyBorder="1" applyAlignment="1">
      <alignment horizontal="center" vertical="center" shrinkToFit="1"/>
    </xf>
    <xf numFmtId="0" fontId="5" fillId="0" borderId="0" xfId="45" applyAlignment="1">
      <alignment horizontal="center" vertical="center" textRotation="180"/>
    </xf>
    <xf numFmtId="0" fontId="28" fillId="0" borderId="68" xfId="45" applyFont="1" applyBorder="1" applyAlignment="1">
      <alignment horizontal="center" vertical="center"/>
    </xf>
    <xf numFmtId="0" fontId="28" fillId="0" borderId="41" xfId="45" applyFont="1" applyBorder="1" applyAlignment="1">
      <alignment horizontal="center" vertical="center"/>
    </xf>
    <xf numFmtId="0" fontId="28" fillId="0" borderId="15" xfId="45" applyFont="1" applyBorder="1" applyAlignment="1">
      <alignment horizontal="center" vertical="center"/>
    </xf>
    <xf numFmtId="0" fontId="28" fillId="0" borderId="42" xfId="45" applyFont="1" applyBorder="1" applyAlignment="1">
      <alignment horizontal="center" vertical="center"/>
    </xf>
    <xf numFmtId="0" fontId="27" fillId="26" borderId="94" xfId="45" applyFont="1" applyFill="1" applyBorder="1" applyAlignment="1">
      <alignment horizontal="center" vertical="center"/>
    </xf>
    <xf numFmtId="0" fontId="27" fillId="26" borderId="39" xfId="45" applyFont="1" applyFill="1" applyBorder="1" applyAlignment="1">
      <alignment horizontal="center" vertical="center"/>
    </xf>
    <xf numFmtId="0" fontId="27" fillId="26" borderId="25" xfId="45" applyFont="1" applyFill="1" applyBorder="1" applyAlignment="1">
      <alignment horizontal="center" vertical="center"/>
    </xf>
    <xf numFmtId="0" fontId="28" fillId="0" borderId="0" xfId="45" applyFont="1" applyAlignment="1">
      <alignment horizontal="center" vertical="center"/>
    </xf>
    <xf numFmtId="0" fontId="28" fillId="0" borderId="13" xfId="45" applyFont="1" applyBorder="1" applyAlignment="1">
      <alignment horizontal="center" vertical="center"/>
    </xf>
    <xf numFmtId="0" fontId="36" fillId="0" borderId="87" xfId="45" applyFont="1" applyBorder="1">
      <alignment vertical="center"/>
    </xf>
    <xf numFmtId="0" fontId="36" fillId="0" borderId="70" xfId="45" applyFont="1" applyBorder="1">
      <alignment vertical="center"/>
    </xf>
    <xf numFmtId="31" fontId="5" fillId="0" borderId="70" xfId="45" applyNumberFormat="1" applyBorder="1" applyAlignment="1">
      <alignment horizontal="center" vertical="center"/>
    </xf>
    <xf numFmtId="0" fontId="28" fillId="0" borderId="0" xfId="45" applyFont="1" applyAlignment="1">
      <alignment horizontal="left" vertical="center"/>
    </xf>
    <xf numFmtId="0" fontId="27" fillId="0" borderId="0" xfId="45" applyFont="1" applyAlignment="1">
      <alignment horizontal="center" vertical="center"/>
    </xf>
    <xf numFmtId="0" fontId="27" fillId="0" borderId="56" xfId="45" applyFont="1" applyBorder="1" applyAlignment="1">
      <alignment horizontal="center" vertical="center"/>
    </xf>
    <xf numFmtId="0" fontId="27" fillId="0" borderId="84" xfId="45" applyFont="1" applyBorder="1" applyAlignment="1">
      <alignment horizontal="center" vertical="center"/>
    </xf>
    <xf numFmtId="0" fontId="29" fillId="0" borderId="50" xfId="45" applyFont="1" applyBorder="1" applyAlignment="1">
      <alignment horizontal="center" vertical="center"/>
    </xf>
    <xf numFmtId="0" fontId="28" fillId="0" borderId="50" xfId="45" applyFont="1" applyBorder="1" applyAlignment="1">
      <alignment horizontal="center" vertical="center"/>
    </xf>
    <xf numFmtId="0" fontId="28" fillId="0" borderId="88" xfId="45" applyFont="1" applyBorder="1" applyAlignment="1">
      <alignment horizontal="center" vertical="center"/>
    </xf>
    <xf numFmtId="0" fontId="29" fillId="0" borderId="89" xfId="45" applyFont="1" applyBorder="1" applyAlignment="1">
      <alignment horizontal="center" vertical="center"/>
    </xf>
    <xf numFmtId="0" fontId="29" fillId="0" borderId="88" xfId="45" applyFont="1" applyBorder="1" applyAlignment="1">
      <alignment horizontal="center" vertical="center"/>
    </xf>
    <xf numFmtId="0" fontId="29" fillId="0" borderId="67" xfId="45" applyFont="1" applyBorder="1" applyAlignment="1">
      <alignment horizontal="center" vertical="center"/>
    </xf>
    <xf numFmtId="0" fontId="29" fillId="0" borderId="0" xfId="45" applyFont="1" applyAlignment="1">
      <alignment horizontal="center" vertical="center"/>
    </xf>
    <xf numFmtId="0" fontId="29" fillId="0" borderId="13" xfId="45" applyFont="1" applyBorder="1" applyAlignment="1">
      <alignment horizontal="center" vertical="center"/>
    </xf>
    <xf numFmtId="0" fontId="29" fillId="0" borderId="90" xfId="45" applyFont="1" applyBorder="1" applyAlignment="1">
      <alignment horizontal="center" vertical="center"/>
    </xf>
    <xf numFmtId="0" fontId="29" fillId="0" borderId="91" xfId="45" applyFont="1" applyBorder="1" applyAlignment="1">
      <alignment horizontal="center" vertical="center"/>
    </xf>
    <xf numFmtId="0" fontId="29" fillId="0" borderId="92" xfId="45" applyFont="1" applyBorder="1" applyAlignment="1">
      <alignment horizontal="center" vertical="center"/>
    </xf>
    <xf numFmtId="0" fontId="29" fillId="0" borderId="59" xfId="45" applyFont="1" applyBorder="1" applyAlignment="1">
      <alignment horizontal="center" vertical="center"/>
    </xf>
    <xf numFmtId="0" fontId="29" fillId="0" borderId="29" xfId="45" applyFont="1" applyBorder="1" applyAlignment="1">
      <alignment horizontal="center" vertical="center"/>
    </xf>
    <xf numFmtId="0" fontId="29" fillId="0" borderId="93" xfId="45" applyFont="1" applyBorder="1" applyAlignment="1">
      <alignment horizontal="center" vertical="center"/>
    </xf>
    <xf numFmtId="0" fontId="30" fillId="0" borderId="91" xfId="45" applyFont="1" applyBorder="1" applyAlignment="1">
      <alignment horizontal="center" vertical="center"/>
    </xf>
    <xf numFmtId="0" fontId="30" fillId="0" borderId="92" xfId="45" applyFont="1" applyBorder="1" applyAlignment="1">
      <alignment horizontal="center" vertical="center"/>
    </xf>
    <xf numFmtId="0" fontId="30" fillId="0" borderId="90" xfId="45" applyFont="1" applyBorder="1" applyAlignment="1">
      <alignment horizontal="center" vertical="center"/>
    </xf>
    <xf numFmtId="177" fontId="32" fillId="0" borderId="15" xfId="44" applyNumberFormat="1" applyFont="1" applyBorder="1" applyAlignment="1">
      <alignment horizontal="left" vertical="center"/>
    </xf>
    <xf numFmtId="177" fontId="32" fillId="0" borderId="101" xfId="44" applyNumberFormat="1" applyFont="1" applyBorder="1" applyAlignment="1">
      <alignment horizontal="left" vertical="center"/>
    </xf>
    <xf numFmtId="0" fontId="5" fillId="0" borderId="0" xfId="44" quotePrefix="1" applyAlignment="1">
      <alignment horizontal="center" vertical="center"/>
    </xf>
    <xf numFmtId="0" fontId="5" fillId="0" borderId="0" xfId="44" applyAlignment="1">
      <alignment horizontal="center" vertical="center"/>
    </xf>
    <xf numFmtId="0" fontId="27" fillId="24" borderId="63" xfId="44" applyFont="1" applyFill="1" applyBorder="1" applyAlignment="1">
      <alignment horizontal="left" vertical="center"/>
    </xf>
    <xf numFmtId="0" fontId="27" fillId="24" borderId="14" xfId="44" applyFont="1" applyFill="1" applyBorder="1" applyAlignment="1">
      <alignment horizontal="left" vertical="center"/>
    </xf>
    <xf numFmtId="0" fontId="27" fillId="24" borderId="12" xfId="44" applyFont="1" applyFill="1" applyBorder="1" applyAlignment="1">
      <alignment horizontal="left" vertical="center"/>
    </xf>
    <xf numFmtId="0" fontId="31" fillId="0" borderId="14" xfId="44" applyFont="1" applyBorder="1" applyAlignment="1">
      <alignment horizontal="left" vertical="center"/>
    </xf>
    <xf numFmtId="0" fontId="31" fillId="0" borderId="12" xfId="44" applyFont="1" applyBorder="1" applyAlignment="1">
      <alignment horizontal="left" vertical="center"/>
    </xf>
    <xf numFmtId="0" fontId="31" fillId="24" borderId="15" xfId="44" applyFont="1" applyFill="1" applyBorder="1" applyAlignment="1">
      <alignment horizontal="left" vertical="center"/>
    </xf>
    <xf numFmtId="0" fontId="31" fillId="24" borderId="41" xfId="44" applyFont="1" applyFill="1" applyBorder="1" applyAlignment="1">
      <alignment horizontal="left" vertical="center"/>
    </xf>
    <xf numFmtId="0" fontId="27" fillId="0" borderId="63" xfId="44" applyFont="1" applyBorder="1" applyAlignment="1">
      <alignment horizontal="left" vertical="center"/>
    </xf>
    <xf numFmtId="0" fontId="27" fillId="0" borderId="102" xfId="44" applyFont="1" applyBorder="1" applyAlignment="1">
      <alignment horizontal="left" vertical="center"/>
    </xf>
    <xf numFmtId="0" fontId="44" fillId="0" borderId="0" xfId="44" applyFont="1" applyAlignment="1">
      <alignment horizontal="center" vertical="center"/>
    </xf>
    <xf numFmtId="58" fontId="0" fillId="0" borderId="0" xfId="44" applyNumberFormat="1" applyFont="1" applyAlignment="1">
      <alignment horizontal="left" vertical="center"/>
    </xf>
    <xf numFmtId="58" fontId="5" fillId="0" borderId="0" xfId="44" applyNumberFormat="1" applyAlignment="1">
      <alignment horizontal="left" vertical="center"/>
    </xf>
    <xf numFmtId="0" fontId="28" fillId="0" borderId="14" xfId="44" applyFont="1" applyBorder="1" applyAlignment="1">
      <alignment horizontal="center" vertical="center"/>
    </xf>
    <xf numFmtId="0" fontId="28" fillId="0" borderId="12" xfId="44" applyFont="1" applyBorder="1" applyAlignment="1">
      <alignment horizontal="center" vertical="center"/>
    </xf>
    <xf numFmtId="0" fontId="27" fillId="24" borderId="98" xfId="44" applyFont="1" applyFill="1" applyBorder="1" applyAlignment="1">
      <alignment horizontal="center" vertical="center"/>
    </xf>
    <xf numFmtId="0" fontId="28" fillId="24" borderId="12" xfId="44" applyFont="1" applyFill="1" applyBorder="1" applyAlignment="1">
      <alignment horizontal="center" vertical="center"/>
    </xf>
    <xf numFmtId="0" fontId="33" fillId="24" borderId="104" xfId="44" applyFont="1" applyFill="1" applyBorder="1" applyAlignment="1">
      <alignment horizontal="left" vertical="center"/>
    </xf>
    <xf numFmtId="0" fontId="33" fillId="24" borderId="41" xfId="44" applyFont="1" applyFill="1" applyBorder="1" applyAlignment="1">
      <alignment horizontal="left" vertical="center"/>
    </xf>
    <xf numFmtId="0" fontId="27" fillId="0" borderId="14" xfId="44" quotePrefix="1" applyFont="1" applyBorder="1" applyAlignment="1">
      <alignment horizontal="left" vertical="center"/>
    </xf>
    <xf numFmtId="0" fontId="27" fillId="0" borderId="97" xfId="44" quotePrefix="1" applyFont="1" applyBorder="1" applyAlignment="1">
      <alignment horizontal="left" vertical="center"/>
    </xf>
    <xf numFmtId="0" fontId="31" fillId="24" borderId="14" xfId="44" applyFont="1" applyFill="1" applyBorder="1" applyAlignment="1">
      <alignment horizontal="left" vertical="center"/>
    </xf>
    <xf numFmtId="0" fontId="31" fillId="24" borderId="12" xfId="44" applyFont="1" applyFill="1" applyBorder="1" applyAlignment="1">
      <alignment horizontal="left" vertical="center"/>
    </xf>
    <xf numFmtId="0" fontId="31" fillId="24" borderId="39" xfId="44" applyFont="1" applyFill="1" applyBorder="1" applyAlignment="1">
      <alignment horizontal="left" vertical="center"/>
    </xf>
    <xf numFmtId="0" fontId="31" fillId="24" borderId="44" xfId="44" applyFont="1" applyFill="1" applyBorder="1" applyAlignment="1">
      <alignment horizontal="left" vertical="center"/>
    </xf>
    <xf numFmtId="0" fontId="25" fillId="0" borderId="0" xfId="44" applyFont="1" applyAlignment="1">
      <alignment horizontal="center" vertical="center"/>
    </xf>
    <xf numFmtId="0" fontId="5" fillId="24" borderId="58" xfId="44" applyFill="1" applyBorder="1" applyAlignment="1">
      <alignment horizontal="center" vertical="center"/>
    </xf>
    <xf numFmtId="0" fontId="5" fillId="24" borderId="88" xfId="44" applyFill="1" applyBorder="1" applyAlignment="1">
      <alignment horizontal="center" vertical="center"/>
    </xf>
    <xf numFmtId="0" fontId="5" fillId="24" borderId="26" xfId="44" applyFill="1" applyBorder="1" applyAlignment="1">
      <alignment horizontal="center" vertical="center"/>
    </xf>
    <xf numFmtId="0" fontId="5" fillId="24" borderId="13" xfId="44" applyFill="1" applyBorder="1" applyAlignment="1">
      <alignment horizontal="center" vertical="center"/>
    </xf>
    <xf numFmtId="0" fontId="5" fillId="24" borderId="64" xfId="44" applyFill="1" applyBorder="1" applyAlignment="1">
      <alignment horizontal="center" vertical="center"/>
    </xf>
    <xf numFmtId="0" fontId="5" fillId="24" borderId="41" xfId="44" applyFill="1" applyBorder="1" applyAlignment="1">
      <alignment horizontal="center" vertical="center"/>
    </xf>
    <xf numFmtId="0" fontId="5" fillId="24" borderId="95" xfId="44" applyFill="1" applyBorder="1" applyAlignment="1">
      <alignment horizontal="center" vertical="center"/>
    </xf>
    <xf numFmtId="0" fontId="5" fillId="24" borderId="27" xfId="44" applyFill="1" applyBorder="1" applyAlignment="1">
      <alignment horizontal="center" vertical="center"/>
    </xf>
    <xf numFmtId="0" fontId="5" fillId="24" borderId="69" xfId="44" applyFill="1" applyBorder="1" applyAlignment="1">
      <alignment horizontal="center" vertical="center"/>
    </xf>
    <xf numFmtId="0" fontId="5" fillId="24" borderId="50" xfId="44" applyFill="1" applyBorder="1" applyAlignment="1">
      <alignment horizontal="center" vertical="center"/>
    </xf>
    <xf numFmtId="0" fontId="5" fillId="24" borderId="59" xfId="44" applyFill="1" applyBorder="1" applyAlignment="1">
      <alignment horizontal="center" vertical="center"/>
    </xf>
    <xf numFmtId="0" fontId="5" fillId="24" borderId="38" xfId="44" applyFill="1" applyBorder="1" applyAlignment="1">
      <alignment horizontal="center" vertical="center"/>
    </xf>
    <xf numFmtId="0" fontId="5" fillId="24" borderId="57" xfId="44" applyFill="1" applyBorder="1" applyAlignment="1">
      <alignment horizontal="center" vertical="center"/>
    </xf>
    <xf numFmtId="0" fontId="5" fillId="24" borderId="49" xfId="44" applyFill="1" applyBorder="1" applyAlignment="1">
      <alignment horizontal="center" vertical="center"/>
    </xf>
    <xf numFmtId="0" fontId="5" fillId="24" borderId="0" xfId="44" applyFill="1" applyAlignment="1">
      <alignment horizontal="left" vertical="center"/>
    </xf>
    <xf numFmtId="0" fontId="5" fillId="24" borderId="96" xfId="44" applyFill="1" applyBorder="1" applyAlignment="1">
      <alignment horizontal="center" vertical="center"/>
    </xf>
    <xf numFmtId="0" fontId="5" fillId="24" borderId="60" xfId="44" applyFill="1" applyBorder="1" applyAlignment="1">
      <alignment horizontal="center" vertical="center"/>
    </xf>
    <xf numFmtId="0" fontId="5" fillId="24" borderId="61" xfId="44" applyFill="1" applyBorder="1" applyAlignment="1">
      <alignment horizontal="center" vertical="center"/>
    </xf>
    <xf numFmtId="0" fontId="5" fillId="24" borderId="0" xfId="44" applyFill="1" applyAlignment="1">
      <alignment horizontal="center" vertical="center"/>
    </xf>
    <xf numFmtId="0" fontId="5" fillId="0" borderId="38" xfId="44" applyBorder="1" applyAlignment="1">
      <alignment horizontal="center" vertical="center"/>
    </xf>
    <xf numFmtId="0" fontId="5" fillId="0" borderId="57" xfId="44" applyBorder="1" applyAlignment="1">
      <alignment horizontal="center" vertical="center"/>
    </xf>
    <xf numFmtId="0" fontId="5" fillId="0" borderId="49" xfId="44" applyBorder="1" applyAlignment="1">
      <alignment horizontal="center" vertical="center"/>
    </xf>
    <xf numFmtId="0" fontId="5" fillId="0" borderId="58" xfId="44" applyBorder="1" applyAlignment="1">
      <alignment horizontal="center" vertical="center"/>
    </xf>
    <xf numFmtId="0" fontId="5" fillId="0" borderId="88" xfId="44" applyBorder="1" applyAlignment="1">
      <alignment horizontal="center" vertical="center"/>
    </xf>
    <xf numFmtId="0" fontId="5" fillId="0" borderId="26" xfId="44" applyBorder="1" applyAlignment="1">
      <alignment horizontal="center" vertical="center"/>
    </xf>
    <xf numFmtId="0" fontId="5" fillId="0" borderId="13" xfId="44" applyBorder="1" applyAlignment="1">
      <alignment horizontal="center" vertical="center"/>
    </xf>
    <xf numFmtId="0" fontId="5" fillId="0" borderId="64" xfId="44" applyBorder="1" applyAlignment="1">
      <alignment horizontal="center" vertical="center"/>
    </xf>
    <xf numFmtId="0" fontId="5" fillId="0" borderId="41" xfId="44" applyBorder="1" applyAlignment="1">
      <alignment horizontal="center" vertical="center"/>
    </xf>
    <xf numFmtId="0" fontId="5" fillId="0" borderId="95" xfId="44" applyBorder="1" applyAlignment="1">
      <alignment horizontal="center" vertical="center"/>
    </xf>
    <xf numFmtId="0" fontId="5" fillId="0" borderId="67" xfId="44" applyBorder="1" applyAlignment="1">
      <alignment horizontal="center" vertical="center"/>
    </xf>
    <xf numFmtId="0" fontId="5" fillId="0" borderId="68" xfId="44" applyBorder="1" applyAlignment="1">
      <alignment horizontal="center" vertical="center"/>
    </xf>
    <xf numFmtId="0" fontId="5" fillId="0" borderId="96" xfId="44" applyBorder="1" applyAlignment="1">
      <alignment horizontal="center" vertical="center"/>
    </xf>
    <xf numFmtId="0" fontId="5" fillId="0" borderId="60" xfId="44" applyBorder="1" applyAlignment="1">
      <alignment horizontal="center" vertical="center"/>
    </xf>
    <xf numFmtId="0" fontId="5" fillId="0" borderId="61" xfId="44" applyBorder="1" applyAlignment="1">
      <alignment horizontal="center" vertical="center"/>
    </xf>
    <xf numFmtId="3" fontId="59" fillId="0" borderId="68" xfId="47" applyNumberFormat="1" applyFont="1" applyBorder="1" applyAlignment="1">
      <alignment horizontal="center" vertical="center"/>
    </xf>
    <xf numFmtId="3" fontId="59" fillId="0" borderId="41" xfId="47" applyNumberFormat="1" applyFont="1" applyBorder="1" applyAlignment="1">
      <alignment horizontal="center" vertical="center"/>
    </xf>
    <xf numFmtId="3" fontId="59" fillId="0" borderId="94" xfId="47" applyNumberFormat="1" applyFont="1" applyBorder="1" applyAlignment="1">
      <alignment horizontal="center" vertical="center"/>
    </xf>
    <xf numFmtId="3" fontId="59" fillId="0" borderId="44" xfId="47" applyNumberFormat="1" applyFont="1" applyBorder="1" applyAlignment="1">
      <alignment horizontal="center" vertical="center"/>
    </xf>
    <xf numFmtId="0" fontId="64" fillId="0" borderId="0" xfId="47" applyFont="1" applyAlignment="1">
      <alignment horizontal="left" vertical="center"/>
    </xf>
    <xf numFmtId="0" fontId="59" fillId="0" borderId="39" xfId="47" applyFont="1" applyBorder="1" applyAlignment="1">
      <alignment horizontal="center" vertical="center"/>
    </xf>
    <xf numFmtId="0" fontId="59" fillId="0" borderId="15" xfId="47" applyFont="1" applyBorder="1" applyAlignment="1">
      <alignment horizontal="center" vertical="center"/>
    </xf>
    <xf numFmtId="0" fontId="59" fillId="0" borderId="10" xfId="47" applyFont="1" applyBorder="1" applyAlignment="1">
      <alignment horizontal="center" vertical="center"/>
    </xf>
    <xf numFmtId="0" fontId="59" fillId="0" borderId="21" xfId="47" applyFont="1" applyBorder="1" applyAlignment="1">
      <alignment horizontal="center" vertical="center"/>
    </xf>
    <xf numFmtId="0" fontId="59" fillId="0" borderId="94" xfId="47" applyFont="1" applyBorder="1" applyAlignment="1">
      <alignment horizontal="center" vertical="center"/>
    </xf>
    <xf numFmtId="0" fontId="59" fillId="0" borderId="44" xfId="47" applyFont="1" applyBorder="1" applyAlignment="1">
      <alignment horizontal="center" vertical="center"/>
    </xf>
    <xf numFmtId="0" fontId="59" fillId="0" borderId="68" xfId="47" applyFont="1" applyBorder="1" applyAlignment="1">
      <alignment horizontal="center" vertical="center"/>
    </xf>
    <xf numFmtId="0" fontId="59" fillId="0" borderId="41" xfId="47" applyFont="1" applyBorder="1" applyAlignment="1">
      <alignment horizontal="center" vertical="center"/>
    </xf>
    <xf numFmtId="0" fontId="59" fillId="0" borderId="63" xfId="47" quotePrefix="1" applyFont="1" applyBorder="1" applyAlignment="1">
      <alignment horizontal="center" vertical="center"/>
    </xf>
    <xf numFmtId="0" fontId="59" fillId="0" borderId="12" xfId="47" quotePrefix="1" applyFont="1" applyBorder="1" applyAlignment="1">
      <alignment horizontal="center" vertical="center"/>
    </xf>
    <xf numFmtId="0" fontId="59" fillId="0" borderId="0" xfId="47" applyFont="1" applyAlignment="1">
      <alignment horizontal="center" vertical="center"/>
    </xf>
    <xf numFmtId="0" fontId="59" fillId="0" borderId="13" xfId="47" applyFont="1" applyBorder="1" applyAlignment="1">
      <alignment horizontal="center" vertical="center"/>
    </xf>
    <xf numFmtId="0" fontId="59" fillId="0" borderId="0" xfId="47" quotePrefix="1" applyFont="1" applyAlignment="1">
      <alignment horizontal="center" vertical="center"/>
    </xf>
    <xf numFmtId="0" fontId="59" fillId="0" borderId="13" xfId="47" quotePrefix="1" applyFont="1" applyBorder="1" applyAlignment="1">
      <alignment horizontal="center" vertical="center"/>
    </xf>
    <xf numFmtId="0" fontId="59" fillId="0" borderId="14" xfId="47" applyFont="1" applyBorder="1" applyAlignment="1">
      <alignment horizontal="center" vertical="center"/>
    </xf>
    <xf numFmtId="0" fontId="59" fillId="0" borderId="12" xfId="47" applyFont="1" applyBorder="1" applyAlignment="1">
      <alignment horizontal="center" vertical="center"/>
    </xf>
    <xf numFmtId="0" fontId="59" fillId="0" borderId="14" xfId="47" quotePrefix="1" applyFont="1" applyBorder="1" applyAlignment="1">
      <alignment horizontal="center" vertical="center"/>
    </xf>
    <xf numFmtId="0" fontId="59" fillId="0" borderId="11" xfId="47" applyFont="1" applyBorder="1" applyAlignment="1">
      <alignment horizontal="center" vertical="center"/>
    </xf>
    <xf numFmtId="0" fontId="59" fillId="0" borderId="67" xfId="47" applyFont="1" applyBorder="1" applyAlignment="1">
      <alignment horizontal="center" vertical="center"/>
    </xf>
    <xf numFmtId="0" fontId="59" fillId="0" borderId="94" xfId="47" quotePrefix="1" applyFont="1" applyBorder="1" applyAlignment="1">
      <alignment horizontal="center" vertical="center"/>
    </xf>
    <xf numFmtId="0" fontId="59" fillId="0" borderId="44" xfId="47" quotePrefix="1" applyFont="1" applyBorder="1" applyAlignment="1">
      <alignment horizontal="center" vertical="center"/>
    </xf>
    <xf numFmtId="0" fontId="59" fillId="0" borderId="68" xfId="47" quotePrefix="1" applyFont="1" applyBorder="1" applyAlignment="1">
      <alignment horizontal="center" vertical="center"/>
    </xf>
    <xf numFmtId="0" fontId="59" fillId="0" borderId="41" xfId="47" quotePrefix="1" applyFont="1" applyBorder="1" applyAlignment="1">
      <alignment horizontal="center" vertical="center"/>
    </xf>
    <xf numFmtId="0" fontId="59" fillId="0" borderId="63" xfId="47" applyFont="1" applyBorder="1" applyAlignment="1">
      <alignment horizontal="center" vertical="center"/>
    </xf>
    <xf numFmtId="0" fontId="38" fillId="0" borderId="38" xfId="47" applyBorder="1" applyAlignment="1">
      <alignment horizontal="center" vertical="center"/>
    </xf>
    <xf numFmtId="0" fontId="38" fillId="0" borderId="49" xfId="47" applyBorder="1" applyAlignment="1">
      <alignment horizontal="center" vertical="center"/>
    </xf>
    <xf numFmtId="3" fontId="38" fillId="0" borderId="149" xfId="47" applyNumberFormat="1" applyBorder="1" applyAlignment="1">
      <alignment horizontal="right" vertical="center"/>
    </xf>
    <xf numFmtId="0" fontId="38" fillId="0" borderId="136" xfId="47" applyBorder="1" applyAlignment="1">
      <alignment horizontal="right" vertical="center"/>
    </xf>
    <xf numFmtId="0" fontId="50" fillId="0" borderId="0" xfId="47" applyFont="1" applyAlignment="1">
      <alignment horizontal="center" vertical="center"/>
    </xf>
    <xf numFmtId="0" fontId="38" fillId="0" borderId="0" xfId="47" applyAlignment="1">
      <alignment horizontal="center" vertical="center"/>
    </xf>
    <xf numFmtId="0" fontId="59" fillId="0" borderId="38" xfId="47" applyFont="1" applyBorder="1" applyAlignment="1">
      <alignment horizontal="center" vertical="center"/>
    </xf>
    <xf numFmtId="0" fontId="59" fillId="0" borderId="49" xfId="47" applyFont="1" applyBorder="1" applyAlignment="1">
      <alignment horizontal="center" vertical="center"/>
    </xf>
    <xf numFmtId="3" fontId="38" fillId="0" borderId="130" xfId="47" applyNumberFormat="1" applyBorder="1" applyAlignment="1">
      <alignment horizontal="right" vertical="center"/>
    </xf>
    <xf numFmtId="0" fontId="38" fillId="0" borderId="12" xfId="47" applyBorder="1" applyAlignment="1">
      <alignment horizontal="right" vertical="center"/>
    </xf>
    <xf numFmtId="180" fontId="38" fillId="0" borderId="130" xfId="47" applyNumberFormat="1" applyBorder="1" applyAlignment="1">
      <alignment horizontal="right" vertical="center"/>
    </xf>
    <xf numFmtId="180" fontId="38" fillId="0" borderId="12" xfId="47" applyNumberFormat="1" applyBorder="1" applyAlignment="1">
      <alignment horizontal="right" vertical="center"/>
    </xf>
    <xf numFmtId="3" fontId="38" fillId="0" borderId="121" xfId="47" applyNumberFormat="1" applyBorder="1" applyAlignment="1">
      <alignment horizontal="right" vertical="center"/>
    </xf>
    <xf numFmtId="0" fontId="38" fillId="0" borderId="35" xfId="47" applyBorder="1" applyAlignment="1">
      <alignment horizontal="right" vertical="center"/>
    </xf>
    <xf numFmtId="0" fontId="56" fillId="0" borderId="0" xfId="47" applyFont="1" applyAlignment="1">
      <alignment horizontal="center" vertical="center"/>
    </xf>
    <xf numFmtId="0" fontId="38" fillId="0" borderId="56" xfId="47" applyBorder="1" applyAlignment="1">
      <alignment horizontal="center" vertical="center"/>
    </xf>
    <xf numFmtId="0" fontId="38" fillId="0" borderId="31" xfId="47" applyBorder="1" applyAlignment="1">
      <alignment horizontal="center" vertical="center"/>
    </xf>
    <xf numFmtId="0" fontId="34" fillId="0" borderId="138" xfId="47" applyFont="1" applyBorder="1" applyAlignment="1">
      <alignment horizontal="center" vertical="center"/>
    </xf>
    <xf numFmtId="0" fontId="34" fillId="0" borderId="56" xfId="47" applyFont="1" applyBorder="1" applyAlignment="1">
      <alignment horizontal="center" vertical="center"/>
    </xf>
    <xf numFmtId="0" fontId="34" fillId="0" borderId="54" xfId="47" applyFont="1" applyBorder="1" applyAlignment="1">
      <alignment horizontal="center" vertical="center"/>
    </xf>
    <xf numFmtId="0" fontId="34" fillId="0" borderId="149" xfId="47" applyFont="1" applyBorder="1" applyAlignment="1">
      <alignment horizontal="center" vertical="center"/>
    </xf>
    <xf numFmtId="0" fontId="34" fillId="0" borderId="136" xfId="47" applyFont="1" applyBorder="1" applyAlignment="1">
      <alignment horizontal="center" vertical="center"/>
    </xf>
    <xf numFmtId="3" fontId="34" fillId="0" borderId="150" xfId="47" applyNumberFormat="1" applyFont="1" applyBorder="1" applyAlignment="1">
      <alignment horizontal="center" vertical="center"/>
    </xf>
    <xf numFmtId="3" fontId="34" fillId="0" borderId="136" xfId="47" applyNumberFormat="1" applyFont="1" applyBorder="1" applyAlignment="1">
      <alignment horizontal="center" vertical="center"/>
    </xf>
    <xf numFmtId="3" fontId="38" fillId="0" borderId="96" xfId="47" applyNumberFormat="1" applyBorder="1" applyAlignment="1">
      <alignment horizontal="right" vertical="center"/>
    </xf>
    <xf numFmtId="3" fontId="38" fillId="0" borderId="133" xfId="47" applyNumberFormat="1" applyBorder="1" applyAlignment="1">
      <alignment horizontal="right" vertical="center"/>
    </xf>
    <xf numFmtId="0" fontId="34" fillId="0" borderId="50" xfId="47" applyFont="1" applyBorder="1" applyAlignment="1">
      <alignment horizontal="center" vertical="center"/>
    </xf>
    <xf numFmtId="0" fontId="34" fillId="0" borderId="109" xfId="47" applyFont="1" applyBorder="1" applyAlignment="1">
      <alignment horizontal="center" vertical="center"/>
    </xf>
    <xf numFmtId="3" fontId="34" fillId="0" borderId="110" xfId="47" applyNumberFormat="1" applyFont="1" applyBorder="1" applyAlignment="1">
      <alignment horizontal="center" vertical="center"/>
    </xf>
    <xf numFmtId="3" fontId="34" fillId="0" borderId="0" xfId="47" applyNumberFormat="1" applyFont="1" applyAlignment="1">
      <alignment horizontal="center" vertical="center"/>
    </xf>
    <xf numFmtId="3" fontId="34" fillId="0" borderId="13" xfId="47" applyNumberFormat="1" applyFont="1" applyBorder="1" applyAlignment="1">
      <alignment horizontal="center" vertical="center"/>
    </xf>
    <xf numFmtId="0" fontId="34" fillId="0" borderId="123" xfId="47" applyFont="1" applyBorder="1" applyAlignment="1">
      <alignment horizontal="center" vertical="center"/>
    </xf>
    <xf numFmtId="0" fontId="34" fillId="0" borderId="28" xfId="47" applyFont="1" applyBorder="1" applyAlignment="1">
      <alignment horizontal="center" vertical="center"/>
    </xf>
    <xf numFmtId="0" fontId="34" fillId="0" borderId="124" xfId="47" applyFont="1" applyBorder="1" applyAlignment="1">
      <alignment horizontal="center" vertical="center"/>
    </xf>
    <xf numFmtId="0" fontId="34" fillId="0" borderId="15" xfId="47" applyFont="1" applyBorder="1" applyAlignment="1">
      <alignment horizontal="center" vertical="center"/>
    </xf>
    <xf numFmtId="0" fontId="34" fillId="0" borderId="111" xfId="47" applyFont="1" applyBorder="1" applyAlignment="1">
      <alignment horizontal="center" vertical="center"/>
    </xf>
    <xf numFmtId="0" fontId="34" fillId="0" borderId="110" xfId="47" applyFont="1" applyBorder="1" applyAlignment="1">
      <alignment horizontal="center" vertical="center"/>
    </xf>
    <xf numFmtId="0" fontId="34" fillId="0" borderId="0" xfId="47" applyFont="1" applyAlignment="1">
      <alignment horizontal="center" vertical="center"/>
    </xf>
    <xf numFmtId="0" fontId="34" fillId="0" borderId="13" xfId="47" applyFont="1" applyBorder="1" applyAlignment="1">
      <alignment horizontal="center" vertical="center"/>
    </xf>
    <xf numFmtId="0" fontId="59" fillId="0" borderId="78" xfId="47" applyFont="1" applyBorder="1" applyAlignment="1">
      <alignment horizontal="center" vertical="center" textRotation="255"/>
    </xf>
    <xf numFmtId="0" fontId="59" fillId="0" borderId="62" xfId="47" applyFont="1" applyBorder="1" applyAlignment="1">
      <alignment horizontal="center" vertical="center" textRotation="255"/>
    </xf>
    <xf numFmtId="0" fontId="59" fillId="0" borderId="80" xfId="47" applyFont="1" applyBorder="1" applyAlignment="1">
      <alignment horizontal="center" vertical="center" textRotation="255"/>
    </xf>
    <xf numFmtId="0" fontId="59" fillId="0" borderId="57" xfId="47" applyFont="1" applyBorder="1" applyAlignment="1">
      <alignment horizontal="center" vertical="center"/>
    </xf>
    <xf numFmtId="0" fontId="59" fillId="0" borderId="136" xfId="47" applyFont="1" applyBorder="1" applyAlignment="1">
      <alignment horizontal="center" vertical="center"/>
    </xf>
    <xf numFmtId="0" fontId="60" fillId="0" borderId="58" xfId="47" applyFont="1" applyBorder="1" applyAlignment="1">
      <alignment horizontal="center" vertical="center" wrapText="1"/>
    </xf>
    <xf numFmtId="0" fontId="60" fillId="0" borderId="50" xfId="47" applyFont="1" applyBorder="1" applyAlignment="1">
      <alignment horizontal="center" vertical="center" wrapText="1"/>
    </xf>
    <xf numFmtId="0" fontId="60" fillId="0" borderId="26" xfId="47" applyFont="1" applyBorder="1" applyAlignment="1">
      <alignment horizontal="center" vertical="center" wrapText="1"/>
    </xf>
    <xf numFmtId="0" fontId="60" fillId="0" borderId="0" xfId="47" applyFont="1" applyAlignment="1">
      <alignment horizontal="center" vertical="center" wrapText="1"/>
    </xf>
    <xf numFmtId="0" fontId="60" fillId="0" borderId="30" xfId="47" applyFont="1" applyBorder="1" applyAlignment="1">
      <alignment horizontal="center" vertical="center" wrapText="1"/>
    </xf>
    <xf numFmtId="0" fontId="60" fillId="0" borderId="56" xfId="47" applyFont="1" applyBorder="1" applyAlignment="1">
      <alignment horizontal="center" vertical="center" wrapText="1"/>
    </xf>
    <xf numFmtId="0" fontId="34" fillId="0" borderId="58" xfId="47" applyFont="1" applyBorder="1" applyAlignment="1">
      <alignment horizontal="center" vertical="center"/>
    </xf>
    <xf numFmtId="0" fontId="34" fillId="0" borderId="88" xfId="47" applyFont="1" applyBorder="1" applyAlignment="1">
      <alignment horizontal="center" vertical="center"/>
    </xf>
    <xf numFmtId="0" fontId="34" fillId="0" borderId="64" xfId="47" applyFont="1" applyBorder="1" applyAlignment="1">
      <alignment horizontal="center" vertical="center"/>
    </xf>
    <xf numFmtId="0" fontId="34" fillId="0" borderId="41" xfId="47" applyFont="1" applyBorder="1" applyAlignment="1">
      <alignment horizontal="center" vertical="center"/>
    </xf>
    <xf numFmtId="0" fontId="59" fillId="0" borderId="13" xfId="47" applyFont="1" applyBorder="1" applyAlignment="1">
      <alignment horizontal="center" vertical="center" textRotation="255"/>
    </xf>
    <xf numFmtId="0" fontId="59" fillId="0" borderId="31" xfId="47" applyFont="1" applyBorder="1" applyAlignment="1">
      <alignment horizontal="center" vertical="center" textRotation="255"/>
    </xf>
    <xf numFmtId="0" fontId="59" fillId="0" borderId="126" xfId="47" applyFont="1" applyBorder="1" applyAlignment="1">
      <alignment horizontal="center" vertical="center" textRotation="255"/>
    </xf>
    <xf numFmtId="0" fontId="59" fillId="0" borderId="129" xfId="47" applyFont="1" applyBorder="1" applyAlignment="1">
      <alignment horizontal="center" vertical="center" textRotation="255"/>
    </xf>
    <xf numFmtId="0" fontId="59" fillId="0" borderId="131" xfId="47" applyFont="1" applyBorder="1" applyAlignment="1">
      <alignment horizontal="center" vertical="center" textRotation="255"/>
    </xf>
    <xf numFmtId="0" fontId="34" fillId="0" borderId="31" xfId="47" applyFont="1" applyBorder="1" applyAlignment="1">
      <alignment horizontal="center" vertical="center"/>
    </xf>
    <xf numFmtId="0" fontId="34" fillId="0" borderId="58" xfId="47" applyFont="1" applyBorder="1" applyAlignment="1">
      <alignment horizontal="center" vertical="center" textRotation="255"/>
    </xf>
    <xf numFmtId="0" fontId="34" fillId="0" borderId="88" xfId="47" applyFont="1" applyBorder="1" applyAlignment="1">
      <alignment horizontal="center" vertical="center" textRotation="255"/>
    </xf>
    <xf numFmtId="0" fontId="34" fillId="0" borderId="26" xfId="47" applyFont="1" applyBorder="1" applyAlignment="1">
      <alignment horizontal="center" vertical="center" textRotation="255"/>
    </xf>
    <xf numFmtId="0" fontId="34" fillId="0" borderId="13" xfId="47" applyFont="1" applyBorder="1" applyAlignment="1">
      <alignment horizontal="center" vertical="center" textRotation="255"/>
    </xf>
    <xf numFmtId="0" fontId="34" fillId="0" borderId="30" xfId="47" applyFont="1" applyBorder="1" applyAlignment="1">
      <alignment horizontal="center" vertical="center" textRotation="255"/>
    </xf>
    <xf numFmtId="0" fontId="34" fillId="0" borderId="31" xfId="47" applyFont="1" applyBorder="1" applyAlignment="1">
      <alignment horizontal="center" vertical="center" textRotation="255"/>
    </xf>
    <xf numFmtId="0" fontId="58" fillId="0" borderId="108" xfId="47" applyFont="1" applyBorder="1" applyAlignment="1">
      <alignment horizontal="center" vertical="center"/>
    </xf>
    <xf numFmtId="0" fontId="58" fillId="0" borderId="11" xfId="47" applyFont="1" applyBorder="1" applyAlignment="1">
      <alignment horizontal="center" vertical="center"/>
    </xf>
    <xf numFmtId="0" fontId="58" fillId="0" borderId="36" xfId="47" applyFont="1" applyBorder="1" applyAlignment="1">
      <alignment horizontal="center" vertical="center"/>
    </xf>
    <xf numFmtId="0" fontId="34" fillId="0" borderId="50" xfId="47" applyFont="1" applyBorder="1" applyAlignment="1">
      <alignment horizontal="center" vertical="center" textRotation="255"/>
    </xf>
    <xf numFmtId="0" fontId="34" fillId="0" borderId="109" xfId="47" applyFont="1" applyBorder="1" applyAlignment="1">
      <alignment horizontal="center" vertical="center" textRotation="255"/>
    </xf>
    <xf numFmtId="0" fontId="34" fillId="0" borderId="27" xfId="47" applyFont="1" applyBorder="1" applyAlignment="1">
      <alignment horizontal="center" vertical="center"/>
    </xf>
    <xf numFmtId="0" fontId="34" fillId="0" borderId="32" xfId="47" applyFont="1" applyBorder="1" applyAlignment="1">
      <alignment horizontal="center" vertical="center"/>
    </xf>
    <xf numFmtId="0" fontId="34" fillId="0" borderId="89" xfId="47" applyFont="1" applyBorder="1" applyAlignment="1">
      <alignment horizontal="center" vertical="center"/>
    </xf>
    <xf numFmtId="0" fontId="34" fillId="0" borderId="68" xfId="47" applyFont="1" applyBorder="1" applyAlignment="1">
      <alignment horizontal="center" vertical="center"/>
    </xf>
    <xf numFmtId="3" fontId="34" fillId="0" borderId="154" xfId="47" applyNumberFormat="1" applyFont="1" applyBorder="1" applyAlignment="1">
      <alignment horizontal="center" vertical="center"/>
    </xf>
    <xf numFmtId="3" fontId="34" fillId="0" borderId="50" xfId="47" applyNumberFormat="1" applyFont="1" applyBorder="1" applyAlignment="1">
      <alignment horizontal="center" vertical="center"/>
    </xf>
    <xf numFmtId="3" fontId="34" fillId="0" borderId="88" xfId="47" applyNumberFormat="1" applyFont="1" applyBorder="1" applyAlignment="1">
      <alignment horizontal="center" vertical="center"/>
    </xf>
    <xf numFmtId="0" fontId="59" fillId="0" borderId="88" xfId="47" applyFont="1" applyBorder="1" applyAlignment="1">
      <alignment horizontal="center" vertical="center" textRotation="255"/>
    </xf>
    <xf numFmtId="0" fontId="38" fillId="0" borderId="57" xfId="47" applyBorder="1" applyAlignment="1">
      <alignment horizontal="center" vertical="center"/>
    </xf>
    <xf numFmtId="0" fontId="28" fillId="24" borderId="63" xfId="44" applyFont="1" applyFill="1" applyBorder="1" applyAlignment="1">
      <alignment horizontal="center" vertical="center"/>
    </xf>
    <xf numFmtId="0" fontId="28" fillId="24" borderId="14" xfId="44" applyFont="1" applyFill="1" applyBorder="1" applyAlignment="1">
      <alignment horizontal="center" vertical="center"/>
    </xf>
    <xf numFmtId="31" fontId="0" fillId="0" borderId="0" xfId="0" applyNumberFormat="1" applyAlignment="1">
      <alignment horizontal="center" vertical="center"/>
    </xf>
    <xf numFmtId="0" fontId="29" fillId="0" borderId="0" xfId="44" applyFont="1" applyAlignment="1">
      <alignment vertical="center"/>
    </xf>
    <xf numFmtId="0" fontId="27" fillId="0" borderId="0" xfId="44" applyFont="1" applyBorder="1" applyAlignment="1">
      <alignment vertical="center"/>
    </xf>
  </cellXfs>
  <cellStyles count="7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ハイパーリンク 2 2" xfId="29"/>
    <cellStyle name="ハイパーリンク 2 3" xfId="73"/>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52"/>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2" xfId="42"/>
    <cellStyle name="通貨 2 2" xfId="60"/>
    <cellStyle name="入力" xfId="43" builtinId="20" customBuiltin="1"/>
    <cellStyle name="標準" xfId="0" builtinId="0"/>
    <cellStyle name="標準 10" xfId="53"/>
    <cellStyle name="標準 10 2" xfId="61"/>
    <cellStyle name="標準 11" xfId="54"/>
    <cellStyle name="標準 11 2" xfId="62"/>
    <cellStyle name="標準 12" xfId="67"/>
    <cellStyle name="標準 13" xfId="66"/>
    <cellStyle name="標準 14" xfId="68"/>
    <cellStyle name="標準 15" xfId="69"/>
    <cellStyle name="標準 15 2" xfId="70"/>
    <cellStyle name="標準 15 2 2" xfId="71"/>
    <cellStyle name="標準 15 2 2 2" xfId="72"/>
    <cellStyle name="標準 16" xfId="74"/>
    <cellStyle name="標準 2" xfId="44"/>
    <cellStyle name="標準 2 2" xfId="45"/>
    <cellStyle name="標準 3" xfId="46"/>
    <cellStyle name="標準 3 2" xfId="55"/>
    <cellStyle name="標準 3 3" xfId="56"/>
    <cellStyle name="標準 4" xfId="47"/>
    <cellStyle name="標準 4 2" xfId="57"/>
    <cellStyle name="標準 4 2 2" xfId="63"/>
    <cellStyle name="標準 5" xfId="48"/>
    <cellStyle name="標準 6" xfId="49"/>
    <cellStyle name="標準 7" xfId="58"/>
    <cellStyle name="標準 7 2" xfId="64"/>
    <cellStyle name="標準 8" xfId="50"/>
    <cellStyle name="標準 9" xfId="59"/>
    <cellStyle name="標準 9 2" xfId="65"/>
    <cellStyle name="良い" xfId="5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zoomScale="85" zoomScaleNormal="85" workbookViewId="0">
      <selection activeCell="J11" sqref="J11"/>
    </sheetView>
  </sheetViews>
  <sheetFormatPr defaultColWidth="5.625" defaultRowHeight="13.5"/>
  <cols>
    <col min="9" max="9" width="12.875" customWidth="1"/>
  </cols>
  <sheetData>
    <row r="1" spans="1:17" ht="18" customHeight="1">
      <c r="A1" t="s">
        <v>557</v>
      </c>
      <c r="O1" t="s">
        <v>630</v>
      </c>
    </row>
    <row r="2" spans="1:17" ht="18" customHeight="1">
      <c r="C2" s="1" t="s">
        <v>541</v>
      </c>
      <c r="D2" s="1"/>
      <c r="E2" s="1"/>
      <c r="F2" s="1"/>
      <c r="G2" s="1"/>
    </row>
    <row r="3" spans="1:17" ht="20.100000000000001" customHeight="1"/>
    <row r="4" spans="1:17" ht="20.100000000000001" customHeight="1">
      <c r="A4" t="s">
        <v>542</v>
      </c>
    </row>
    <row r="5" spans="1:17" ht="20.100000000000001" customHeight="1">
      <c r="A5" t="s">
        <v>543</v>
      </c>
    </row>
    <row r="6" spans="1:17" ht="20.100000000000001" customHeight="1">
      <c r="A6" t="s">
        <v>0</v>
      </c>
    </row>
    <row r="7" spans="1:17" ht="20.100000000000001" customHeight="1"/>
    <row r="8" spans="1:17" ht="20.100000000000001" customHeight="1">
      <c r="A8" s="3" t="s">
        <v>206</v>
      </c>
    </row>
    <row r="9" spans="1:17" ht="20.100000000000001" customHeight="1">
      <c r="A9" s="3"/>
    </row>
    <row r="10" spans="1:17" ht="20.100000000000001" customHeight="1">
      <c r="A10" s="5" t="s">
        <v>190</v>
      </c>
    </row>
    <row r="11" spans="1:17" ht="20.100000000000001" customHeight="1">
      <c r="A11" s="135"/>
      <c r="B11" s="136"/>
      <c r="C11" s="132" t="s">
        <v>58</v>
      </c>
      <c r="D11" s="133"/>
      <c r="E11" s="134"/>
      <c r="F11" s="132" t="s">
        <v>342</v>
      </c>
      <c r="G11" s="133"/>
      <c r="H11" s="133"/>
      <c r="I11" s="132" t="s">
        <v>186</v>
      </c>
      <c r="J11" s="133"/>
      <c r="K11" s="133"/>
      <c r="L11" s="133"/>
      <c r="M11" s="133"/>
      <c r="N11" s="133"/>
      <c r="O11" s="134"/>
      <c r="P11" s="137"/>
      <c r="Q11" s="138"/>
    </row>
    <row r="12" spans="1:17" ht="20.100000000000001" customHeight="1">
      <c r="A12" s="132" t="s">
        <v>187</v>
      </c>
      <c r="B12" s="134"/>
      <c r="C12" s="132" t="s">
        <v>340</v>
      </c>
      <c r="D12" s="133"/>
      <c r="E12" s="134"/>
      <c r="F12" s="132" t="s">
        <v>341</v>
      </c>
      <c r="G12" s="133"/>
      <c r="H12" s="133"/>
      <c r="I12" s="132" t="s">
        <v>213</v>
      </c>
      <c r="J12" s="133"/>
      <c r="K12" s="133"/>
      <c r="L12" s="132" t="s">
        <v>214</v>
      </c>
      <c r="M12" s="133"/>
      <c r="N12" s="133"/>
      <c r="O12" s="134"/>
      <c r="P12" s="137"/>
      <c r="Q12" s="138"/>
    </row>
    <row r="13" spans="1:17" ht="20.100000000000001" customHeight="1">
      <c r="A13" s="132" t="s">
        <v>188</v>
      </c>
      <c r="B13" s="134"/>
      <c r="C13" s="132" t="s">
        <v>207</v>
      </c>
      <c r="D13" s="133"/>
      <c r="E13" s="134"/>
      <c r="F13" s="132" t="s">
        <v>215</v>
      </c>
      <c r="G13" s="133"/>
      <c r="H13" s="133"/>
      <c r="I13" s="132" t="s">
        <v>209</v>
      </c>
      <c r="J13" s="133"/>
      <c r="K13" s="133"/>
      <c r="L13" s="132" t="s">
        <v>210</v>
      </c>
      <c r="M13" s="133"/>
      <c r="N13" s="133"/>
      <c r="O13" s="134"/>
      <c r="P13" s="137"/>
      <c r="Q13" s="138"/>
    </row>
    <row r="14" spans="1:17" ht="20.100000000000001" customHeight="1">
      <c r="A14" s="132" t="s">
        <v>189</v>
      </c>
      <c r="B14" s="134"/>
      <c r="C14" s="132" t="s">
        <v>208</v>
      </c>
      <c r="D14" s="133"/>
      <c r="E14" s="134"/>
      <c r="F14" s="132" t="s">
        <v>563</v>
      </c>
      <c r="G14" s="133"/>
      <c r="H14" s="133"/>
      <c r="I14" s="132" t="s">
        <v>211</v>
      </c>
      <c r="J14" s="133"/>
      <c r="K14" s="133"/>
      <c r="L14" s="132" t="s">
        <v>212</v>
      </c>
      <c r="M14" s="133"/>
      <c r="N14" s="133"/>
      <c r="O14" s="134"/>
      <c r="P14" s="137"/>
      <c r="Q14" s="138"/>
    </row>
    <row r="15" spans="1:17" ht="20.100000000000001" customHeight="1">
      <c r="A15" s="132" t="s">
        <v>217</v>
      </c>
      <c r="B15" s="134"/>
      <c r="C15" s="132" t="s">
        <v>218</v>
      </c>
      <c r="D15" s="133"/>
      <c r="E15" s="134"/>
      <c r="F15" s="132" t="s">
        <v>219</v>
      </c>
      <c r="G15" s="133"/>
      <c r="H15" s="133"/>
      <c r="I15" s="132" t="s">
        <v>339</v>
      </c>
      <c r="J15" s="133"/>
      <c r="K15" s="133"/>
      <c r="L15" s="132"/>
      <c r="M15" s="133"/>
      <c r="N15" s="133"/>
      <c r="O15" s="134"/>
      <c r="P15" s="137"/>
      <c r="Q15" s="138"/>
    </row>
    <row r="16" spans="1:17" ht="20.100000000000001" customHeight="1">
      <c r="A16" s="5"/>
      <c r="B16" s="159"/>
      <c r="C16" s="158"/>
    </row>
    <row r="17" spans="1:10" ht="20.100000000000001" customHeight="1">
      <c r="A17" s="5" t="s">
        <v>57</v>
      </c>
    </row>
    <row r="18" spans="1:10" ht="20.100000000000001" customHeight="1">
      <c r="A18" s="135"/>
      <c r="B18" s="136"/>
      <c r="C18" s="132" t="s">
        <v>58</v>
      </c>
      <c r="D18" s="133"/>
      <c r="E18" s="134"/>
    </row>
    <row r="19" spans="1:10" ht="20.100000000000001" customHeight="1">
      <c r="A19" s="132" t="s">
        <v>187</v>
      </c>
      <c r="B19" s="134"/>
      <c r="C19" s="132" t="s">
        <v>565</v>
      </c>
      <c r="D19" s="133"/>
      <c r="E19" s="134"/>
    </row>
    <row r="20" spans="1:10" ht="20.100000000000001" customHeight="1">
      <c r="A20" s="132" t="s">
        <v>188</v>
      </c>
      <c r="B20" s="134"/>
      <c r="C20" s="132" t="s">
        <v>562</v>
      </c>
      <c r="D20" s="133"/>
      <c r="E20" s="134"/>
    </row>
    <row r="21" spans="1:10" ht="20.100000000000001" customHeight="1">
      <c r="A21" s="132" t="s">
        <v>189</v>
      </c>
      <c r="B21" s="134"/>
      <c r="C21" s="132" t="s">
        <v>563</v>
      </c>
      <c r="D21" s="133"/>
      <c r="E21" s="134"/>
    </row>
    <row r="22" spans="1:10" ht="20.100000000000001" customHeight="1">
      <c r="A22" s="132" t="s">
        <v>217</v>
      </c>
      <c r="B22" s="134"/>
      <c r="C22" s="132" t="s">
        <v>564</v>
      </c>
      <c r="D22" s="133"/>
      <c r="E22" s="134"/>
    </row>
    <row r="23" spans="1:10" ht="20.100000000000001" customHeight="1">
      <c r="A23" s="4"/>
      <c r="B23" t="s">
        <v>544</v>
      </c>
    </row>
    <row r="24" spans="1:10" ht="20.100000000000001" customHeight="1">
      <c r="A24" s="4"/>
    </row>
    <row r="25" spans="1:10" ht="20.100000000000001" customHeight="1">
      <c r="A25" s="5" t="s">
        <v>337</v>
      </c>
    </row>
    <row r="26" spans="1:10" ht="20.100000000000001" customHeight="1">
      <c r="A26" s="4"/>
      <c r="B26" t="s">
        <v>547</v>
      </c>
    </row>
    <row r="27" spans="1:10" ht="20.100000000000001" customHeight="1">
      <c r="A27" s="4"/>
      <c r="B27" t="s">
        <v>545</v>
      </c>
      <c r="C27" s="2"/>
    </row>
    <row r="28" spans="1:10" ht="20.100000000000001" customHeight="1">
      <c r="A28" s="4"/>
      <c r="C28" s="2"/>
      <c r="J28" t="s">
        <v>546</v>
      </c>
    </row>
    <row r="29" spans="1:10" ht="20.100000000000001" customHeight="1">
      <c r="A29" s="4"/>
      <c r="C29" s="2"/>
    </row>
    <row r="30" spans="1:10" ht="20.100000000000001" customHeight="1">
      <c r="A30" s="3" t="s">
        <v>216</v>
      </c>
    </row>
    <row r="31" spans="1:10" ht="20.100000000000001" customHeight="1">
      <c r="A31" s="3" t="s">
        <v>56</v>
      </c>
      <c r="I31" t="s">
        <v>2</v>
      </c>
    </row>
    <row r="32" spans="1:10" ht="20.100000000000001" customHeight="1">
      <c r="A32" s="3"/>
    </row>
    <row r="33" spans="1:9" ht="20.100000000000001" customHeight="1">
      <c r="A33" s="5" t="s">
        <v>558</v>
      </c>
      <c r="I33" t="s">
        <v>2</v>
      </c>
    </row>
    <row r="34" spans="1:9" ht="20.100000000000001" customHeight="1">
      <c r="A34" s="3"/>
    </row>
    <row r="35" spans="1:9" ht="20.100000000000001" customHeight="1">
      <c r="A35" s="5" t="s">
        <v>566</v>
      </c>
      <c r="I35" t="s">
        <v>2</v>
      </c>
    </row>
    <row r="36" spans="1:9" ht="20.100000000000001" customHeight="1">
      <c r="A36" s="5"/>
    </row>
    <row r="37" spans="1:9" ht="20.100000000000001" customHeight="1">
      <c r="A37" s="5" t="s">
        <v>629</v>
      </c>
      <c r="I37" t="s">
        <v>2</v>
      </c>
    </row>
    <row r="38" spans="1:9" ht="20.100000000000001" customHeight="1">
      <c r="A38" s="5"/>
    </row>
    <row r="39" spans="1:9" ht="20.100000000000001" customHeight="1">
      <c r="B39" s="802" t="s">
        <v>1</v>
      </c>
      <c r="C39" s="802"/>
      <c r="D39" s="802"/>
    </row>
    <row r="40" spans="1:9" ht="20.100000000000001" customHeight="1">
      <c r="C40" t="s">
        <v>553</v>
      </c>
    </row>
    <row r="41" spans="1:9" ht="20.100000000000001" customHeight="1">
      <c r="C41" t="s">
        <v>554</v>
      </c>
    </row>
    <row r="42" spans="1:9" ht="13.5" customHeight="1"/>
  </sheetData>
  <mergeCells count="1">
    <mergeCell ref="B39:D39"/>
  </mergeCells>
  <phoneticPr fontId="6"/>
  <pageMargins left="0.59055118110236227" right="0.43307086614173229" top="0.59055118110236227" bottom="0.43307086614173229" header="0.51181102362204722" footer="0.35433070866141736"/>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3"/>
  <sheetViews>
    <sheetView workbookViewId="0">
      <selection activeCell="J39" sqref="J39"/>
    </sheetView>
  </sheetViews>
  <sheetFormatPr defaultColWidth="9" defaultRowHeight="13.5"/>
  <cols>
    <col min="1" max="1" width="3.625" style="26" customWidth="1"/>
    <col min="2" max="2" width="3.125" style="26" customWidth="1"/>
    <col min="3" max="3" width="3" style="37" customWidth="1"/>
    <col min="4" max="4" width="3.375" style="37" customWidth="1"/>
    <col min="5" max="5" width="10" style="26" customWidth="1"/>
    <col min="6" max="6" width="10.875" style="26" customWidth="1"/>
    <col min="7" max="7" width="9.125" style="26" customWidth="1"/>
    <col min="8" max="8" width="2.75" style="26" customWidth="1"/>
    <col min="9" max="9" width="3.375" style="26" customWidth="1"/>
    <col min="10" max="10" width="11.625" style="26" customWidth="1"/>
    <col min="11" max="11" width="9" style="26"/>
    <col min="12" max="12" width="12" style="26" customWidth="1"/>
    <col min="13" max="13" width="2.75" style="26" customWidth="1"/>
    <col min="14" max="14" width="3.375" style="26" customWidth="1"/>
    <col min="15" max="15" width="15.125" style="26" customWidth="1"/>
    <col min="16" max="16" width="2.625" style="26" customWidth="1"/>
    <col min="17" max="17" width="5.5" style="26" customWidth="1"/>
    <col min="18" max="18" width="5.5" style="82" customWidth="1"/>
    <col min="19" max="19" width="10" style="83" customWidth="1"/>
    <col min="20" max="20" width="5.5" style="83" customWidth="1"/>
    <col min="21" max="21" width="10" style="83" customWidth="1"/>
    <col min="22" max="22" width="3.5" style="26" customWidth="1"/>
    <col min="23" max="256" width="9" style="26"/>
    <col min="257" max="16384" width="9" style="7"/>
  </cols>
  <sheetData>
    <row r="1" spans="1:22" ht="18.75">
      <c r="B1" s="817" t="s">
        <v>597</v>
      </c>
      <c r="C1" s="818"/>
      <c r="D1" s="818"/>
      <c r="E1" s="818"/>
      <c r="F1" s="818"/>
      <c r="G1" s="818"/>
      <c r="H1" s="818"/>
      <c r="I1" s="818"/>
      <c r="J1" s="818"/>
      <c r="K1" s="160"/>
      <c r="L1" s="161"/>
      <c r="M1" s="160"/>
      <c r="N1" s="162"/>
      <c r="O1" s="160"/>
      <c r="P1" s="27"/>
      <c r="Q1" s="819">
        <v>44631</v>
      </c>
      <c r="R1" s="819"/>
      <c r="S1" s="819"/>
      <c r="T1" s="163"/>
      <c r="U1" s="164" t="s">
        <v>631</v>
      </c>
      <c r="V1" s="28"/>
    </row>
    <row r="2" spans="1:22" ht="14.25" thickBot="1">
      <c r="B2" s="29"/>
      <c r="C2" s="820"/>
      <c r="D2" s="820"/>
      <c r="E2" s="820"/>
      <c r="F2" s="820"/>
      <c r="G2" s="820"/>
      <c r="H2" s="105"/>
      <c r="I2" s="105"/>
      <c r="J2" s="105"/>
      <c r="K2" s="105"/>
      <c r="L2" s="821"/>
      <c r="M2" s="822"/>
      <c r="N2" s="822"/>
      <c r="O2" s="822"/>
      <c r="P2" s="822"/>
      <c r="Q2" s="822"/>
      <c r="R2" s="822"/>
      <c r="S2" s="822"/>
      <c r="T2" s="822"/>
      <c r="U2" s="823"/>
      <c r="V2" s="30"/>
    </row>
    <row r="3" spans="1:22" ht="14.25">
      <c r="A3" s="31"/>
      <c r="B3" s="824" t="s">
        <v>221</v>
      </c>
      <c r="C3" s="825"/>
      <c r="D3" s="825"/>
      <c r="E3" s="825"/>
      <c r="F3" s="825"/>
      <c r="G3" s="826"/>
      <c r="H3" s="827" t="s">
        <v>88</v>
      </c>
      <c r="I3" s="824"/>
      <c r="J3" s="824"/>
      <c r="K3" s="824"/>
      <c r="L3" s="828"/>
      <c r="M3" s="829" t="s">
        <v>89</v>
      </c>
      <c r="N3" s="830"/>
      <c r="O3" s="831"/>
      <c r="P3" s="827" t="s">
        <v>90</v>
      </c>
      <c r="Q3" s="824"/>
      <c r="R3" s="824"/>
      <c r="S3" s="824"/>
      <c r="T3" s="824"/>
      <c r="U3" s="835"/>
      <c r="V3" s="165"/>
    </row>
    <row r="4" spans="1:22" ht="14.25">
      <c r="A4" s="31"/>
      <c r="B4" s="815"/>
      <c r="C4" s="815"/>
      <c r="D4" s="815"/>
      <c r="E4" s="815"/>
      <c r="F4" s="815"/>
      <c r="G4" s="816"/>
      <c r="H4" s="829"/>
      <c r="I4" s="830"/>
      <c r="J4" s="830"/>
      <c r="K4" s="830"/>
      <c r="L4" s="831"/>
      <c r="M4" s="829"/>
      <c r="N4" s="830"/>
      <c r="O4" s="831"/>
      <c r="P4" s="829"/>
      <c r="Q4" s="830"/>
      <c r="R4" s="830"/>
      <c r="S4" s="830"/>
      <c r="T4" s="830"/>
      <c r="U4" s="836"/>
      <c r="V4" s="165"/>
    </row>
    <row r="5" spans="1:22">
      <c r="A5" s="31"/>
      <c r="B5" s="838" t="s">
        <v>220</v>
      </c>
      <c r="C5" s="838"/>
      <c r="D5" s="838"/>
      <c r="E5" s="838"/>
      <c r="F5" s="838"/>
      <c r="G5" s="839"/>
      <c r="H5" s="840" t="s">
        <v>91</v>
      </c>
      <c r="I5" s="838"/>
      <c r="J5" s="838"/>
      <c r="K5" s="838"/>
      <c r="L5" s="839"/>
      <c r="M5" s="832"/>
      <c r="N5" s="833"/>
      <c r="O5" s="834"/>
      <c r="P5" s="832"/>
      <c r="Q5" s="833"/>
      <c r="R5" s="833"/>
      <c r="S5" s="833"/>
      <c r="T5" s="833"/>
      <c r="U5" s="837"/>
      <c r="V5" s="37"/>
    </row>
    <row r="6" spans="1:22">
      <c r="A6" s="31"/>
      <c r="B6" s="155" t="s">
        <v>92</v>
      </c>
      <c r="C6" s="32" t="s">
        <v>93</v>
      </c>
      <c r="D6" s="154" t="s">
        <v>94</v>
      </c>
      <c r="E6" s="33" t="s">
        <v>95</v>
      </c>
      <c r="F6" s="808" t="s">
        <v>96</v>
      </c>
      <c r="G6" s="809"/>
      <c r="H6" s="32" t="s">
        <v>93</v>
      </c>
      <c r="I6" s="154" t="s">
        <v>94</v>
      </c>
      <c r="J6" s="33" t="s">
        <v>95</v>
      </c>
      <c r="K6" s="808" t="s">
        <v>96</v>
      </c>
      <c r="L6" s="809"/>
      <c r="M6" s="32" t="s">
        <v>93</v>
      </c>
      <c r="N6" s="154" t="s">
        <v>94</v>
      </c>
      <c r="O6" s="33" t="s">
        <v>97</v>
      </c>
      <c r="P6" s="810" t="s">
        <v>98</v>
      </c>
      <c r="Q6" s="810"/>
      <c r="R6" s="810"/>
      <c r="S6" s="810"/>
      <c r="T6" s="810"/>
      <c r="U6" s="811"/>
      <c r="V6" s="105"/>
    </row>
    <row r="7" spans="1:22" ht="14.25" thickBot="1">
      <c r="A7" s="31"/>
      <c r="B7" s="34">
        <v>22</v>
      </c>
      <c r="C7" s="34">
        <v>4</v>
      </c>
      <c r="D7" s="35"/>
      <c r="E7" s="36"/>
      <c r="F7" s="37"/>
      <c r="G7" s="37"/>
      <c r="H7" s="38">
        <v>4</v>
      </c>
      <c r="J7" s="166" t="s">
        <v>222</v>
      </c>
      <c r="K7" s="167"/>
      <c r="M7" s="36">
        <v>4</v>
      </c>
      <c r="N7" s="60"/>
      <c r="O7" s="39" t="s">
        <v>100</v>
      </c>
      <c r="P7" s="40"/>
      <c r="Q7" s="812" t="s">
        <v>101</v>
      </c>
      <c r="R7" s="813"/>
      <c r="S7" s="814"/>
      <c r="T7" s="168" t="s">
        <v>102</v>
      </c>
      <c r="U7" s="169"/>
      <c r="V7" s="170"/>
    </row>
    <row r="8" spans="1:22">
      <c r="A8" s="31"/>
      <c r="B8" s="34"/>
      <c r="C8" s="34"/>
      <c r="D8" s="35"/>
      <c r="E8" s="36"/>
      <c r="F8" s="37"/>
      <c r="G8" s="41"/>
      <c r="H8" s="36"/>
      <c r="I8" s="42"/>
      <c r="J8" s="43"/>
      <c r="K8" s="44"/>
      <c r="L8" s="45"/>
      <c r="M8" s="36"/>
      <c r="N8" s="35"/>
      <c r="O8" s="46"/>
      <c r="P8" s="30"/>
      <c r="Q8" s="47" t="s">
        <v>138</v>
      </c>
      <c r="R8" s="48"/>
      <c r="S8" s="49"/>
      <c r="T8" s="50"/>
      <c r="U8" s="49"/>
      <c r="V8" s="171"/>
    </row>
    <row r="9" spans="1:22">
      <c r="A9" s="31"/>
      <c r="B9" s="34"/>
      <c r="C9" s="34">
        <v>5</v>
      </c>
      <c r="D9" s="35"/>
      <c r="E9" s="61"/>
      <c r="F9" s="190"/>
      <c r="G9" s="130"/>
      <c r="H9" s="36">
        <v>5</v>
      </c>
      <c r="I9" s="42"/>
      <c r="J9" s="43" t="s">
        <v>103</v>
      </c>
      <c r="K9" s="51"/>
      <c r="L9" s="52"/>
      <c r="M9" s="36"/>
      <c r="N9" s="53"/>
      <c r="O9" s="54"/>
      <c r="P9" s="172"/>
      <c r="Q9" s="55" t="s">
        <v>139</v>
      </c>
      <c r="R9" s="173"/>
      <c r="S9" s="56"/>
      <c r="T9" s="173"/>
      <c r="U9" s="56"/>
      <c r="V9" s="41"/>
    </row>
    <row r="10" spans="1:22">
      <c r="A10" s="31"/>
      <c r="B10" s="34"/>
      <c r="D10" s="57"/>
      <c r="E10" s="63"/>
      <c r="H10" s="58">
        <v>6</v>
      </c>
      <c r="I10" s="42"/>
      <c r="J10" s="43" t="s">
        <v>223</v>
      </c>
      <c r="K10" s="51" t="s">
        <v>224</v>
      </c>
      <c r="M10" s="36"/>
      <c r="N10" s="53"/>
      <c r="O10" s="46"/>
      <c r="P10" s="30"/>
      <c r="Q10" s="55" t="s">
        <v>140</v>
      </c>
      <c r="R10" s="173"/>
      <c r="S10" s="56"/>
      <c r="T10" s="173"/>
      <c r="U10" s="56"/>
      <c r="V10" s="41"/>
    </row>
    <row r="11" spans="1:22">
      <c r="A11" s="31"/>
      <c r="B11" s="34"/>
      <c r="C11" s="34">
        <v>6</v>
      </c>
      <c r="D11" s="60">
        <v>12</v>
      </c>
      <c r="E11" s="61" t="s">
        <v>225</v>
      </c>
      <c r="F11" s="815" t="s">
        <v>226</v>
      </c>
      <c r="G11" s="816"/>
      <c r="H11" s="36"/>
      <c r="I11" s="59"/>
      <c r="J11" s="43"/>
      <c r="K11" s="51"/>
      <c r="M11" s="36"/>
      <c r="N11" s="57"/>
      <c r="O11" s="62"/>
      <c r="P11" s="37"/>
      <c r="Q11" s="55" t="s">
        <v>141</v>
      </c>
      <c r="R11" s="173"/>
      <c r="S11" s="56"/>
      <c r="T11" s="173"/>
      <c r="U11" s="56"/>
      <c r="V11" s="171"/>
    </row>
    <row r="12" spans="1:22">
      <c r="A12" s="31"/>
      <c r="B12" s="34"/>
      <c r="C12" s="34"/>
      <c r="D12" s="35"/>
      <c r="E12" s="63" t="s">
        <v>105</v>
      </c>
      <c r="F12" s="37" t="s">
        <v>106</v>
      </c>
      <c r="G12" s="35"/>
      <c r="H12" s="58"/>
      <c r="I12" s="64"/>
      <c r="J12" s="43"/>
      <c r="K12" s="51"/>
      <c r="M12" s="36"/>
      <c r="N12" s="53"/>
      <c r="O12" s="62"/>
      <c r="P12" s="37"/>
      <c r="Q12" s="55" t="s">
        <v>142</v>
      </c>
      <c r="R12" s="173"/>
      <c r="S12" s="56"/>
      <c r="T12" s="174"/>
      <c r="U12" s="65"/>
      <c r="V12" s="41"/>
    </row>
    <row r="13" spans="1:22">
      <c r="A13" s="31"/>
      <c r="B13" s="34"/>
      <c r="C13" s="34"/>
      <c r="D13" s="60"/>
      <c r="E13" s="63"/>
      <c r="F13" s="37"/>
      <c r="G13" s="60"/>
      <c r="H13" s="58"/>
      <c r="I13" s="59"/>
      <c r="J13" s="58"/>
      <c r="M13" s="36">
        <v>7</v>
      </c>
      <c r="N13" s="64"/>
      <c r="O13" s="68" t="s">
        <v>107</v>
      </c>
      <c r="P13" s="37"/>
      <c r="Q13" s="55" t="s">
        <v>228</v>
      </c>
      <c r="R13" s="173"/>
      <c r="S13" s="56"/>
      <c r="T13" s="173"/>
      <c r="U13" s="56"/>
      <c r="V13" s="41"/>
    </row>
    <row r="14" spans="1:22">
      <c r="A14" s="31"/>
      <c r="B14" s="34"/>
      <c r="C14" s="34"/>
      <c r="D14" s="35"/>
      <c r="E14" s="63"/>
      <c r="F14" s="37"/>
      <c r="G14" s="35"/>
      <c r="H14" s="36">
        <v>8</v>
      </c>
      <c r="I14" s="42"/>
      <c r="J14" s="61" t="s">
        <v>108</v>
      </c>
      <c r="K14" s="51" t="s">
        <v>109</v>
      </c>
      <c r="L14" s="52"/>
      <c r="M14" s="36"/>
      <c r="N14" s="64"/>
      <c r="O14" s="68"/>
      <c r="P14" s="51"/>
      <c r="Q14" s="55" t="s">
        <v>228</v>
      </c>
      <c r="R14" s="173"/>
      <c r="S14" s="56"/>
      <c r="T14" s="173"/>
      <c r="U14" s="56"/>
      <c r="V14" s="41"/>
    </row>
    <row r="15" spans="1:22">
      <c r="A15" s="31"/>
      <c r="B15" s="34"/>
      <c r="C15" s="34"/>
      <c r="D15" s="66"/>
      <c r="E15" s="58"/>
      <c r="F15" s="37"/>
      <c r="G15" s="60"/>
      <c r="H15" s="58"/>
      <c r="I15" s="37"/>
      <c r="J15" s="36" t="s">
        <v>104</v>
      </c>
      <c r="K15" s="815" t="s">
        <v>110</v>
      </c>
      <c r="L15" s="816"/>
      <c r="M15" s="36"/>
      <c r="N15" s="67"/>
      <c r="O15" s="62"/>
      <c r="P15" s="37"/>
      <c r="Q15" s="55" t="s">
        <v>86</v>
      </c>
      <c r="R15" s="173"/>
      <c r="S15" s="56"/>
      <c r="T15" s="173"/>
      <c r="U15" s="56"/>
      <c r="V15" s="41"/>
    </row>
    <row r="16" spans="1:22">
      <c r="A16" s="31"/>
      <c r="B16" s="34"/>
      <c r="C16" s="34">
        <v>9</v>
      </c>
      <c r="D16" s="42"/>
      <c r="E16" s="61" t="s">
        <v>225</v>
      </c>
      <c r="F16" s="815" t="s">
        <v>110</v>
      </c>
      <c r="G16" s="816"/>
      <c r="H16" s="58"/>
      <c r="I16" s="37"/>
      <c r="J16" s="36"/>
      <c r="K16" s="815"/>
      <c r="L16" s="816"/>
      <c r="M16" s="36">
        <v>9</v>
      </c>
      <c r="N16" s="35"/>
      <c r="O16" s="77" t="s">
        <v>115</v>
      </c>
      <c r="P16" s="37"/>
      <c r="Q16" s="55" t="s">
        <v>86</v>
      </c>
      <c r="R16" s="69"/>
      <c r="S16" s="56"/>
      <c r="T16" s="174"/>
      <c r="U16" s="70"/>
      <c r="V16" s="71"/>
    </row>
    <row r="17" spans="1:22" ht="14.25" thickBot="1">
      <c r="A17" s="31"/>
      <c r="B17" s="34"/>
      <c r="C17" s="34"/>
      <c r="D17" s="64"/>
      <c r="E17" s="63" t="s">
        <v>105</v>
      </c>
      <c r="F17" s="37" t="s">
        <v>111</v>
      </c>
      <c r="G17" s="60"/>
      <c r="H17" s="36">
        <v>9</v>
      </c>
      <c r="I17" s="60"/>
      <c r="J17" s="36" t="s">
        <v>104</v>
      </c>
      <c r="K17" s="51" t="s">
        <v>114</v>
      </c>
      <c r="L17" s="52"/>
      <c r="M17" s="36"/>
      <c r="N17" s="60"/>
      <c r="O17" s="62"/>
      <c r="P17" s="37"/>
      <c r="Q17" s="72">
        <v>70</v>
      </c>
      <c r="R17" s="73"/>
      <c r="S17" s="74"/>
      <c r="T17" s="75"/>
      <c r="U17" s="76"/>
      <c r="V17" s="51"/>
    </row>
    <row r="18" spans="1:22" ht="14.25" thickBot="1">
      <c r="A18" s="31"/>
      <c r="B18" s="34"/>
      <c r="D18" s="57"/>
      <c r="E18" s="63" t="s">
        <v>227</v>
      </c>
      <c r="F18" s="37"/>
      <c r="G18" s="60" t="s">
        <v>113</v>
      </c>
      <c r="H18" s="36"/>
      <c r="I18" s="60">
        <v>30</v>
      </c>
      <c r="J18" s="36" t="s">
        <v>112</v>
      </c>
      <c r="K18" s="51"/>
      <c r="M18" s="36"/>
      <c r="N18" s="60"/>
      <c r="O18" s="46"/>
      <c r="P18" s="37"/>
      <c r="Q18" s="175" t="s">
        <v>116</v>
      </c>
      <c r="R18" s="78" t="s">
        <v>229</v>
      </c>
      <c r="S18" s="79"/>
      <c r="T18" s="78" t="s">
        <v>180</v>
      </c>
      <c r="U18" s="79"/>
      <c r="V18" s="51"/>
    </row>
    <row r="19" spans="1:22">
      <c r="A19" s="80"/>
      <c r="B19" s="34"/>
      <c r="C19" s="34">
        <v>10</v>
      </c>
      <c r="D19" s="81"/>
      <c r="E19" s="61" t="s">
        <v>225</v>
      </c>
      <c r="F19" s="37" t="s">
        <v>117</v>
      </c>
      <c r="G19" s="60"/>
      <c r="H19" s="36"/>
      <c r="I19" s="60"/>
      <c r="J19" s="36"/>
      <c r="K19" s="51"/>
      <c r="M19" s="36"/>
      <c r="N19" s="60"/>
      <c r="O19" s="46"/>
      <c r="V19" s="51"/>
    </row>
    <row r="20" spans="1:22" ht="14.25" thickBot="1">
      <c r="A20" s="803"/>
      <c r="B20" s="34"/>
      <c r="C20" s="34"/>
      <c r="D20" s="64"/>
      <c r="E20" s="63" t="s">
        <v>105</v>
      </c>
      <c r="F20" s="37"/>
      <c r="G20" s="60"/>
      <c r="H20" s="36"/>
      <c r="I20" s="35"/>
      <c r="J20" s="176"/>
      <c r="K20" s="51"/>
      <c r="L20" s="52"/>
      <c r="M20" s="36"/>
      <c r="N20" s="35"/>
      <c r="O20" s="54"/>
      <c r="P20" s="84"/>
      <c r="Q20" s="804" t="s">
        <v>144</v>
      </c>
      <c r="R20" s="805"/>
      <c r="S20" s="806"/>
      <c r="T20" s="168"/>
      <c r="U20" s="169"/>
      <c r="V20" s="51"/>
    </row>
    <row r="21" spans="1:22">
      <c r="A21" s="803"/>
      <c r="B21" s="34"/>
      <c r="C21" s="34"/>
      <c r="D21" s="64"/>
      <c r="E21" s="36"/>
      <c r="F21" s="37"/>
      <c r="G21" s="60"/>
      <c r="H21" s="36">
        <v>10</v>
      </c>
      <c r="I21" s="60"/>
      <c r="J21" s="36" t="s">
        <v>104</v>
      </c>
      <c r="K21" s="51" t="s">
        <v>118</v>
      </c>
      <c r="L21" s="52"/>
      <c r="M21" s="36">
        <v>10</v>
      </c>
      <c r="N21" s="35"/>
      <c r="O21" s="90" t="s">
        <v>120</v>
      </c>
      <c r="P21" s="30"/>
      <c r="Q21" s="47" t="s">
        <v>138</v>
      </c>
      <c r="R21" s="50"/>
      <c r="S21" s="85"/>
      <c r="T21" s="50"/>
      <c r="U21" s="85"/>
      <c r="V21" s="51"/>
    </row>
    <row r="22" spans="1:22">
      <c r="A22" s="803"/>
      <c r="B22" s="86"/>
      <c r="C22" s="34">
        <v>11</v>
      </c>
      <c r="D22" s="81"/>
      <c r="E22" s="61" t="s">
        <v>225</v>
      </c>
      <c r="F22" s="37" t="s">
        <v>145</v>
      </c>
      <c r="G22" s="87"/>
      <c r="H22" s="58"/>
      <c r="J22" s="58"/>
      <c r="L22" s="52"/>
      <c r="M22" s="36">
        <v>11</v>
      </c>
      <c r="N22" s="60"/>
      <c r="O22" s="89" t="s">
        <v>119</v>
      </c>
      <c r="P22" s="172"/>
      <c r="Q22" s="55" t="s">
        <v>139</v>
      </c>
      <c r="R22" s="173"/>
      <c r="S22" s="88"/>
      <c r="T22" s="173"/>
      <c r="U22" s="88"/>
      <c r="V22" s="51"/>
    </row>
    <row r="23" spans="1:22">
      <c r="A23" s="803"/>
      <c r="B23" s="86"/>
      <c r="C23" s="34"/>
      <c r="D23" s="64"/>
      <c r="E23" s="63" t="s">
        <v>105</v>
      </c>
      <c r="F23" s="37"/>
      <c r="H23" s="36"/>
      <c r="I23" s="66"/>
      <c r="J23" s="36"/>
      <c r="K23" s="51"/>
      <c r="L23" s="52"/>
      <c r="M23" s="36"/>
      <c r="N23" s="60"/>
      <c r="O23" s="89" t="s">
        <v>146</v>
      </c>
      <c r="P23" s="30"/>
      <c r="Q23" s="55" t="s">
        <v>140</v>
      </c>
      <c r="R23" s="173"/>
      <c r="S23" s="56"/>
      <c r="T23" s="173"/>
      <c r="U23" s="56"/>
      <c r="V23" s="51"/>
    </row>
    <row r="24" spans="1:22">
      <c r="A24" s="177"/>
      <c r="B24" s="86"/>
      <c r="C24" s="34"/>
      <c r="D24" s="64"/>
      <c r="E24" s="63"/>
      <c r="F24" s="37"/>
      <c r="G24" s="60"/>
      <c r="H24" s="58"/>
      <c r="J24" s="58"/>
      <c r="L24" s="52"/>
      <c r="M24" s="36">
        <v>11</v>
      </c>
      <c r="N24" s="60"/>
      <c r="O24" s="178" t="s">
        <v>234</v>
      </c>
      <c r="P24" s="37"/>
      <c r="Q24" s="55" t="s">
        <v>141</v>
      </c>
      <c r="R24" s="173"/>
      <c r="S24" s="88"/>
      <c r="T24" s="173"/>
      <c r="U24" s="88"/>
      <c r="V24" s="51"/>
    </row>
    <row r="25" spans="1:22">
      <c r="A25" s="177"/>
      <c r="B25" s="86"/>
      <c r="C25" s="34"/>
      <c r="D25" s="64"/>
      <c r="E25" s="36"/>
      <c r="F25" s="37"/>
      <c r="G25" s="60"/>
      <c r="H25" s="36">
        <v>12</v>
      </c>
      <c r="I25" s="60"/>
      <c r="J25" s="36" t="s">
        <v>104</v>
      </c>
      <c r="K25" s="51" t="s">
        <v>121</v>
      </c>
      <c r="L25" s="52"/>
      <c r="M25" s="36"/>
      <c r="N25" s="42"/>
      <c r="O25" s="178"/>
      <c r="P25" s="37"/>
      <c r="Q25" s="55" t="s">
        <v>142</v>
      </c>
      <c r="R25" s="173"/>
      <c r="S25" s="56"/>
      <c r="T25" s="173"/>
      <c r="U25" s="88"/>
      <c r="V25" s="51"/>
    </row>
    <row r="26" spans="1:22">
      <c r="B26" s="86"/>
      <c r="D26" s="57"/>
      <c r="E26" s="58"/>
      <c r="G26" s="60"/>
      <c r="H26" s="36"/>
      <c r="I26" s="35"/>
      <c r="J26" s="36"/>
      <c r="K26" s="51"/>
      <c r="L26" s="52"/>
      <c r="M26" s="36"/>
      <c r="N26" s="42"/>
      <c r="O26" s="89"/>
      <c r="P26" s="37"/>
      <c r="Q26" s="55" t="s">
        <v>143</v>
      </c>
      <c r="R26" s="173"/>
      <c r="S26" s="56"/>
      <c r="T26" s="173"/>
      <c r="U26" s="88"/>
      <c r="V26" s="51"/>
    </row>
    <row r="27" spans="1:22">
      <c r="B27" s="86">
        <v>23</v>
      </c>
      <c r="C27" s="34">
        <v>1</v>
      </c>
      <c r="D27" s="42">
        <v>9</v>
      </c>
      <c r="E27" s="61" t="s">
        <v>225</v>
      </c>
      <c r="F27" s="37" t="s">
        <v>122</v>
      </c>
      <c r="G27" s="179" t="s">
        <v>230</v>
      </c>
      <c r="H27" s="36">
        <v>12</v>
      </c>
      <c r="I27" s="60">
        <v>31</v>
      </c>
      <c r="J27" s="36" t="s">
        <v>123</v>
      </c>
      <c r="K27" s="51"/>
      <c r="L27" s="52"/>
      <c r="M27" s="36"/>
      <c r="N27" s="35"/>
      <c r="O27" s="89"/>
      <c r="P27" s="37"/>
      <c r="Q27" s="55" t="s">
        <v>86</v>
      </c>
      <c r="R27" s="173"/>
      <c r="S27" s="56"/>
      <c r="T27" s="173"/>
      <c r="U27" s="88"/>
      <c r="V27" s="51"/>
    </row>
    <row r="28" spans="1:22">
      <c r="B28" s="86"/>
      <c r="C28" s="34"/>
      <c r="D28" s="64"/>
      <c r="E28" s="91" t="s">
        <v>124</v>
      </c>
      <c r="F28" s="37" t="s">
        <v>125</v>
      </c>
      <c r="G28" s="60"/>
      <c r="H28" s="36">
        <v>1</v>
      </c>
      <c r="I28" s="60"/>
      <c r="J28" s="61" t="s">
        <v>108</v>
      </c>
      <c r="K28" s="51" t="s">
        <v>599</v>
      </c>
      <c r="L28" s="52"/>
      <c r="M28" s="36"/>
      <c r="N28" s="64"/>
      <c r="O28" s="46"/>
      <c r="P28" s="98"/>
      <c r="Q28" s="55">
        <v>70</v>
      </c>
      <c r="R28" s="173"/>
      <c r="S28" s="56"/>
      <c r="T28" s="173"/>
      <c r="U28" s="70"/>
      <c r="V28" s="37"/>
    </row>
    <row r="29" spans="1:22" ht="14.25" thickBot="1">
      <c r="B29" s="86"/>
      <c r="C29" s="34"/>
      <c r="D29" s="64"/>
      <c r="E29" s="63" t="s">
        <v>126</v>
      </c>
      <c r="F29" s="37"/>
      <c r="G29" s="60"/>
      <c r="H29" s="36"/>
      <c r="I29" s="66"/>
      <c r="J29" s="36"/>
      <c r="K29" s="180"/>
      <c r="L29" s="93"/>
      <c r="M29" s="36"/>
      <c r="N29" s="60"/>
      <c r="O29" s="62"/>
      <c r="P29" s="98"/>
      <c r="Q29" s="55"/>
      <c r="R29" s="92"/>
      <c r="S29" s="70"/>
      <c r="T29" s="173"/>
      <c r="U29" s="70"/>
      <c r="V29" s="51"/>
    </row>
    <row r="30" spans="1:22" ht="14.25" thickBot="1">
      <c r="B30" s="86"/>
      <c r="C30" s="34">
        <v>2</v>
      </c>
      <c r="D30" s="42"/>
      <c r="E30" s="61" t="s">
        <v>225</v>
      </c>
      <c r="F30" s="37" t="s">
        <v>127</v>
      </c>
      <c r="G30" s="60"/>
      <c r="H30" s="36">
        <v>2</v>
      </c>
      <c r="I30" s="153"/>
      <c r="J30" s="36" t="s">
        <v>104</v>
      </c>
      <c r="K30" s="51" t="s">
        <v>598</v>
      </c>
      <c r="L30" s="52"/>
      <c r="M30" s="36"/>
      <c r="N30" s="94"/>
      <c r="O30" s="89"/>
      <c r="P30" s="37"/>
      <c r="Q30" s="181" t="s">
        <v>116</v>
      </c>
      <c r="R30" s="95" t="s">
        <v>180</v>
      </c>
      <c r="S30" s="79"/>
      <c r="T30" s="96"/>
      <c r="U30" s="79"/>
      <c r="V30" s="51"/>
    </row>
    <row r="31" spans="1:22">
      <c r="B31" s="86"/>
      <c r="C31" s="34"/>
      <c r="D31" s="81"/>
      <c r="E31" s="63" t="s">
        <v>105</v>
      </c>
      <c r="F31" s="37" t="s">
        <v>128</v>
      </c>
      <c r="G31" s="60"/>
      <c r="H31" s="36"/>
      <c r="I31" s="66"/>
      <c r="J31" s="36"/>
      <c r="K31" s="51"/>
      <c r="L31" s="52"/>
      <c r="M31" s="36"/>
      <c r="N31" s="60"/>
      <c r="O31" s="68"/>
      <c r="P31" s="51"/>
      <c r="Q31" s="51"/>
      <c r="U31" s="88"/>
      <c r="V31" s="37"/>
    </row>
    <row r="32" spans="1:22">
      <c r="B32" s="86"/>
      <c r="C32" s="34"/>
      <c r="D32" s="81"/>
      <c r="E32" s="63"/>
      <c r="F32" s="37" t="s">
        <v>147</v>
      </c>
      <c r="G32" s="60"/>
      <c r="H32" s="36"/>
      <c r="I32" s="66"/>
      <c r="J32" s="36"/>
      <c r="K32" s="51"/>
      <c r="L32" s="52"/>
      <c r="M32" s="36"/>
      <c r="N32" s="60"/>
      <c r="O32" s="68"/>
      <c r="P32" s="51"/>
      <c r="Q32" s="51" t="s">
        <v>136</v>
      </c>
      <c r="R32" s="97"/>
      <c r="S32" s="98"/>
      <c r="U32" s="99"/>
      <c r="V32" s="37"/>
    </row>
    <row r="33" spans="2:22">
      <c r="B33" s="86"/>
      <c r="D33" s="53"/>
      <c r="E33" s="58"/>
      <c r="H33" s="36">
        <v>2</v>
      </c>
      <c r="I33" s="60">
        <v>28</v>
      </c>
      <c r="J33" s="36" t="s">
        <v>129</v>
      </c>
      <c r="K33" s="51"/>
      <c r="L33" s="51"/>
      <c r="M33" s="182"/>
      <c r="N33" s="183"/>
      <c r="O33" s="89"/>
      <c r="P33" s="98"/>
      <c r="Q33" s="51"/>
      <c r="R33" s="173"/>
      <c r="S33" s="184" t="s">
        <v>148</v>
      </c>
      <c r="T33" s="185"/>
      <c r="U33" s="99"/>
      <c r="V33" s="51"/>
    </row>
    <row r="34" spans="2:22">
      <c r="B34" s="86"/>
      <c r="C34" s="34">
        <v>3</v>
      </c>
      <c r="D34" s="81"/>
      <c r="E34" s="61" t="s">
        <v>225</v>
      </c>
      <c r="F34" s="37" t="s">
        <v>231</v>
      </c>
      <c r="G34" s="60"/>
      <c r="H34" s="36">
        <v>3</v>
      </c>
      <c r="I34" s="153"/>
      <c r="J34" s="36" t="s">
        <v>104</v>
      </c>
      <c r="K34" s="51" t="s">
        <v>602</v>
      </c>
      <c r="L34" s="51"/>
      <c r="M34" s="36"/>
      <c r="N34" s="153"/>
      <c r="O34" s="89"/>
      <c r="P34" s="98"/>
      <c r="Q34" s="51"/>
      <c r="R34" s="173"/>
      <c r="S34" s="184"/>
      <c r="T34" s="185"/>
      <c r="U34" s="100"/>
      <c r="V34" s="51"/>
    </row>
    <row r="35" spans="2:22">
      <c r="B35" s="86"/>
      <c r="C35" s="101"/>
      <c r="D35" s="102"/>
      <c r="E35" s="63" t="s">
        <v>105</v>
      </c>
      <c r="F35" s="170"/>
      <c r="G35" s="60" t="s">
        <v>130</v>
      </c>
      <c r="H35" s="36"/>
      <c r="I35" s="60"/>
      <c r="J35" s="61"/>
      <c r="K35" s="51"/>
      <c r="L35" s="45"/>
      <c r="M35" s="36">
        <v>1</v>
      </c>
      <c r="N35" s="60"/>
      <c r="O35" s="46" t="s">
        <v>131</v>
      </c>
      <c r="P35" s="98"/>
      <c r="Q35" s="51"/>
      <c r="R35" s="173"/>
      <c r="S35" s="184"/>
      <c r="T35" s="185"/>
      <c r="U35" s="99"/>
      <c r="V35" s="51"/>
    </row>
    <row r="36" spans="2:22">
      <c r="B36" s="86"/>
      <c r="C36" s="34"/>
      <c r="D36" s="102"/>
      <c r="E36" s="34"/>
      <c r="F36" s="170" t="s">
        <v>132</v>
      </c>
      <c r="G36" s="60"/>
      <c r="H36" s="36">
        <v>3</v>
      </c>
      <c r="I36" s="37"/>
      <c r="J36" s="43" t="s">
        <v>600</v>
      </c>
      <c r="K36" s="51" t="s">
        <v>133</v>
      </c>
      <c r="M36" s="36"/>
      <c r="N36" s="45"/>
      <c r="O36" s="46"/>
      <c r="P36" s="98"/>
      <c r="Q36" s="51" t="s">
        <v>137</v>
      </c>
      <c r="R36" s="172"/>
      <c r="S36" s="186"/>
      <c r="T36" s="185"/>
      <c r="U36" s="100"/>
      <c r="V36" s="51"/>
    </row>
    <row r="37" spans="2:22">
      <c r="B37" s="86"/>
      <c r="C37" s="101"/>
      <c r="D37" s="35"/>
      <c r="E37" s="58"/>
      <c r="G37" s="87"/>
      <c r="H37" s="36"/>
      <c r="I37" s="37"/>
      <c r="J37" s="176" t="s">
        <v>233</v>
      </c>
      <c r="K37" s="51"/>
      <c r="M37" s="36">
        <v>2</v>
      </c>
      <c r="N37" s="35" t="s">
        <v>99</v>
      </c>
      <c r="O37" s="103" t="s">
        <v>232</v>
      </c>
      <c r="P37" s="98"/>
      <c r="Q37" s="51"/>
      <c r="R37" s="173"/>
      <c r="S37" s="184" t="s">
        <v>148</v>
      </c>
      <c r="T37" s="185"/>
      <c r="U37" s="99"/>
      <c r="V37" s="807"/>
    </row>
    <row r="38" spans="2:22">
      <c r="B38" s="86"/>
      <c r="C38" s="101"/>
      <c r="D38" s="35"/>
      <c r="E38" s="58"/>
      <c r="G38" s="87"/>
      <c r="H38" s="36">
        <v>3</v>
      </c>
      <c r="I38" s="53"/>
      <c r="J38" s="793" t="s">
        <v>601</v>
      </c>
      <c r="K38" s="104" t="s">
        <v>134</v>
      </c>
      <c r="L38" s="87"/>
      <c r="M38" s="34"/>
      <c r="N38" s="35" t="s">
        <v>149</v>
      </c>
      <c r="O38" s="68" t="s">
        <v>135</v>
      </c>
      <c r="P38" s="51"/>
      <c r="Q38" s="51"/>
      <c r="S38" s="187"/>
      <c r="T38" s="105"/>
      <c r="U38" s="99"/>
      <c r="V38" s="807"/>
    </row>
    <row r="39" spans="2:22">
      <c r="B39" s="86"/>
      <c r="C39" s="101"/>
      <c r="D39" s="35"/>
      <c r="E39" s="58"/>
      <c r="G39" s="87"/>
      <c r="H39" s="106"/>
      <c r="I39" s="107"/>
      <c r="J39" s="176" t="s">
        <v>233</v>
      </c>
      <c r="K39" s="108"/>
      <c r="L39" s="109"/>
      <c r="M39" s="36"/>
      <c r="N39" s="60"/>
      <c r="O39" s="110"/>
      <c r="P39" s="111"/>
      <c r="Q39" s="188"/>
      <c r="R39" s="170"/>
      <c r="T39" s="105"/>
      <c r="U39" s="99"/>
      <c r="V39" s="807"/>
    </row>
    <row r="40" spans="2:22" ht="14.25" thickBot="1">
      <c r="B40" s="112"/>
      <c r="C40" s="113"/>
      <c r="D40" s="114"/>
      <c r="E40" s="115"/>
      <c r="F40" s="116"/>
      <c r="G40" s="117"/>
      <c r="H40" s="118"/>
      <c r="I40" s="119"/>
      <c r="J40" s="120"/>
      <c r="K40" s="121"/>
      <c r="L40" s="122"/>
      <c r="M40" s="123"/>
      <c r="N40" s="124"/>
      <c r="O40" s="125"/>
      <c r="P40" s="121"/>
      <c r="Q40" s="121"/>
      <c r="R40" s="126"/>
      <c r="S40" s="127"/>
      <c r="T40" s="127"/>
      <c r="U40" s="128"/>
      <c r="V40" s="37"/>
    </row>
    <row r="41" spans="2:22">
      <c r="B41" s="37"/>
      <c r="E41" s="37"/>
      <c r="F41" s="37"/>
      <c r="G41" s="37"/>
      <c r="H41" s="37"/>
      <c r="I41" s="37"/>
      <c r="J41" s="37"/>
      <c r="K41" s="37"/>
      <c r="L41" s="37"/>
      <c r="M41" s="37"/>
      <c r="N41" s="37"/>
      <c r="O41" s="37"/>
      <c r="P41" s="37"/>
      <c r="Q41" s="37"/>
      <c r="R41" s="129"/>
      <c r="S41" s="105"/>
      <c r="T41" s="105"/>
      <c r="U41" s="105"/>
      <c r="V41" s="37"/>
    </row>
    <row r="42" spans="2:22">
      <c r="I42" s="189"/>
    </row>
    <row r="43" spans="2:22">
      <c r="T43" s="105"/>
    </row>
  </sheetData>
  <mergeCells count="21">
    <mergeCell ref="B1:J1"/>
    <mergeCell ref="Q1:S1"/>
    <mergeCell ref="C2:G2"/>
    <mergeCell ref="L2:U2"/>
    <mergeCell ref="B3:G4"/>
    <mergeCell ref="H3:L4"/>
    <mergeCell ref="M3:O5"/>
    <mergeCell ref="P3:U5"/>
    <mergeCell ref="B5:G5"/>
    <mergeCell ref="H5:L5"/>
    <mergeCell ref="A20:A23"/>
    <mergeCell ref="Q20:S20"/>
    <mergeCell ref="V37:V39"/>
    <mergeCell ref="F6:G6"/>
    <mergeCell ref="K6:L6"/>
    <mergeCell ref="P6:U6"/>
    <mergeCell ref="Q7:S7"/>
    <mergeCell ref="F11:G11"/>
    <mergeCell ref="K15:L15"/>
    <mergeCell ref="F16:G16"/>
    <mergeCell ref="K16:L16"/>
  </mergeCells>
  <phoneticPr fontId="6"/>
  <pageMargins left="0.19685039370078741" right="0" top="0.39370078740157483"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topLeftCell="A36" zoomScaleNormal="100" workbookViewId="0">
      <selection activeCell="J39" sqref="J39"/>
    </sheetView>
  </sheetViews>
  <sheetFormatPr defaultColWidth="9" defaultRowHeight="13.5"/>
  <cols>
    <col min="1" max="1" width="2" style="7" customWidth="1"/>
    <col min="2" max="2" width="1.125" style="7" customWidth="1"/>
    <col min="3" max="4" width="2.5" style="7" customWidth="1"/>
    <col min="5" max="5" width="8.875" style="7" customWidth="1"/>
    <col min="6" max="6" width="10.875" style="7" customWidth="1"/>
    <col min="7" max="8" width="12.5" style="7" customWidth="1"/>
    <col min="9" max="9" width="8.375" style="7" customWidth="1"/>
    <col min="10" max="10" width="17.125" style="7" customWidth="1"/>
    <col min="11" max="11" width="8.25" style="7" customWidth="1"/>
    <col min="12" max="12" width="15.25" style="7" customWidth="1"/>
    <col min="13" max="13" width="2.25" style="7" customWidth="1"/>
    <col min="14" max="16384" width="9" style="7"/>
  </cols>
  <sheetData>
    <row r="1" spans="1:12">
      <c r="K1" s="192"/>
      <c r="L1" s="336" t="s">
        <v>632</v>
      </c>
    </row>
    <row r="2" spans="1:12" ht="14.25">
      <c r="B2" s="1016" t="s">
        <v>267</v>
      </c>
      <c r="C2" s="1016"/>
      <c r="D2" s="1016"/>
      <c r="E2" s="1016"/>
      <c r="F2" s="1016"/>
      <c r="G2" s="1016"/>
      <c r="H2" s="1016"/>
      <c r="I2" s="1016"/>
      <c r="J2" s="1016"/>
      <c r="K2" s="1016"/>
      <c r="L2" s="1016"/>
    </row>
    <row r="3" spans="1:12" ht="17.25">
      <c r="A3" s="334"/>
      <c r="B3" s="334"/>
      <c r="C3" s="334"/>
      <c r="D3" s="334"/>
      <c r="E3" s="334"/>
      <c r="F3" s="854" t="s">
        <v>268</v>
      </c>
      <c r="G3" s="854"/>
      <c r="H3" s="854"/>
      <c r="I3" s="854"/>
      <c r="J3" s="854"/>
      <c r="K3" s="192"/>
      <c r="L3" s="336"/>
    </row>
    <row r="4" spans="1:12" ht="14.25">
      <c r="A4" s="335"/>
      <c r="B4" s="335"/>
      <c r="C4" s="335"/>
      <c r="D4" s="335"/>
      <c r="E4" s="335"/>
      <c r="F4" s="854"/>
      <c r="G4" s="854"/>
      <c r="H4" s="854"/>
      <c r="I4" s="854"/>
      <c r="J4" s="854"/>
      <c r="K4" s="192"/>
      <c r="L4" s="192"/>
    </row>
    <row r="5" spans="1:12" ht="17.25">
      <c r="A5" s="334"/>
      <c r="B5" s="334"/>
      <c r="C5" s="334"/>
      <c r="D5" s="334"/>
      <c r="E5" s="334"/>
      <c r="G5" s="855" t="s">
        <v>269</v>
      </c>
      <c r="H5" s="856"/>
      <c r="I5" s="856"/>
      <c r="J5" s="856"/>
      <c r="K5" s="331"/>
      <c r="L5" s="192"/>
    </row>
    <row r="6" spans="1:12" ht="17.25">
      <c r="A6" s="334"/>
      <c r="B6" s="334"/>
      <c r="C6" s="334"/>
      <c r="D6" s="334"/>
      <c r="E6" s="333"/>
      <c r="G6" s="332" t="s">
        <v>270</v>
      </c>
      <c r="H6" s="332"/>
      <c r="I6" s="332"/>
      <c r="J6" s="332"/>
      <c r="K6" s="331"/>
      <c r="L6" s="192"/>
    </row>
    <row r="7" spans="1:12" ht="10.9" customHeight="1">
      <c r="A7" s="329"/>
      <c r="B7" s="329"/>
      <c r="C7" s="329"/>
      <c r="D7" s="329"/>
      <c r="E7" s="330"/>
      <c r="F7" s="329"/>
      <c r="G7" s="328"/>
      <c r="H7" s="328"/>
      <c r="I7" s="328"/>
      <c r="J7" s="328"/>
      <c r="K7" s="327"/>
      <c r="L7" s="326" t="s">
        <v>150</v>
      </c>
    </row>
    <row r="8" spans="1:12">
      <c r="A8" s="216" t="s">
        <v>151</v>
      </c>
      <c r="B8" s="857" t="s">
        <v>152</v>
      </c>
      <c r="C8" s="857"/>
      <c r="D8" s="857"/>
      <c r="E8" s="858"/>
      <c r="F8" s="325" t="s">
        <v>552</v>
      </c>
      <c r="G8" s="325" t="s">
        <v>266</v>
      </c>
      <c r="H8" s="325" t="s">
        <v>271</v>
      </c>
      <c r="I8" s="857" t="s">
        <v>153</v>
      </c>
      <c r="J8" s="857"/>
      <c r="K8" s="859" t="s">
        <v>279</v>
      </c>
      <c r="L8" s="860"/>
    </row>
    <row r="9" spans="1:12" ht="16.149999999999999" customHeight="1">
      <c r="A9" s="312" t="s">
        <v>154</v>
      </c>
      <c r="B9" s="262"/>
      <c r="C9" s="262"/>
      <c r="D9" s="262"/>
      <c r="E9" s="307"/>
      <c r="F9" s="304">
        <f>F10+F11+F16+F19+F20+F21+F22+F23+F24</f>
        <v>9771966</v>
      </c>
      <c r="G9" s="304">
        <f>G10+G11+G16+G19+G20+G21+G22+G23+G24</f>
        <v>10506700</v>
      </c>
      <c r="H9" s="304">
        <f>H10+H11+H16+H19+H20+H21+H22+H23+H24</f>
        <v>12373100</v>
      </c>
      <c r="I9" s="324"/>
      <c r="J9" s="323"/>
      <c r="K9" s="139"/>
      <c r="L9" s="140"/>
    </row>
    <row r="10" spans="1:12" ht="16.149999999999999" customHeight="1">
      <c r="A10" s="322"/>
      <c r="B10" s="258" t="s">
        <v>155</v>
      </c>
      <c r="C10" s="258"/>
      <c r="D10" s="258"/>
      <c r="E10" s="321"/>
      <c r="F10" s="320">
        <v>20000</v>
      </c>
      <c r="G10" s="320">
        <v>30000</v>
      </c>
      <c r="H10" s="320">
        <v>60000</v>
      </c>
      <c r="I10" s="256" t="s">
        <v>272</v>
      </c>
      <c r="J10" s="255"/>
      <c r="K10" s="861" t="s">
        <v>192</v>
      </c>
      <c r="L10" s="862"/>
    </row>
    <row r="11" spans="1:12" ht="16.149999999999999" customHeight="1">
      <c r="A11" s="319"/>
      <c r="B11" s="317" t="s">
        <v>156</v>
      </c>
      <c r="C11" s="262"/>
      <c r="D11" s="262"/>
      <c r="E11" s="307"/>
      <c r="F11" s="276">
        <f>SUM(F12:F15)</f>
        <v>2842500</v>
      </c>
      <c r="G11" s="276">
        <f>SUM(G12:G15)</f>
        <v>2948500</v>
      </c>
      <c r="H11" s="276">
        <f>SUM(H12:H15)</f>
        <v>3060000</v>
      </c>
      <c r="I11" s="244"/>
      <c r="J11" s="243"/>
      <c r="K11" s="141"/>
      <c r="L11" s="142"/>
    </row>
    <row r="12" spans="1:12" ht="16.149999999999999" customHeight="1">
      <c r="A12" s="212"/>
      <c r="B12" s="253"/>
      <c r="C12" s="147" t="s">
        <v>157</v>
      </c>
      <c r="D12" s="147"/>
      <c r="E12" s="145"/>
      <c r="F12" s="252">
        <v>1212000</v>
      </c>
      <c r="G12" s="252">
        <v>1236000</v>
      </c>
      <c r="H12" s="252">
        <v>1308000</v>
      </c>
      <c r="I12" s="318" t="s">
        <v>273</v>
      </c>
      <c r="J12" s="255"/>
      <c r="K12" s="143" t="s">
        <v>274</v>
      </c>
      <c r="L12" s="142"/>
    </row>
    <row r="13" spans="1:12" ht="16.149999999999999" customHeight="1">
      <c r="A13" s="212"/>
      <c r="B13" s="253"/>
      <c r="C13" s="141" t="s">
        <v>158</v>
      </c>
      <c r="D13" s="141"/>
      <c r="E13" s="140"/>
      <c r="F13" s="252">
        <v>1201500</v>
      </c>
      <c r="G13" s="252">
        <v>1240500</v>
      </c>
      <c r="H13" s="252">
        <v>1250000</v>
      </c>
      <c r="I13" s="308" t="s">
        <v>275</v>
      </c>
      <c r="J13" s="243"/>
      <c r="K13" s="141" t="s">
        <v>276</v>
      </c>
      <c r="L13" s="140"/>
    </row>
    <row r="14" spans="1:12" ht="16.149999999999999" customHeight="1">
      <c r="A14" s="212"/>
      <c r="B14" s="253"/>
      <c r="C14" s="147" t="s">
        <v>159</v>
      </c>
      <c r="D14" s="147"/>
      <c r="E14" s="145"/>
      <c r="F14" s="252">
        <v>126000</v>
      </c>
      <c r="G14" s="252">
        <v>163000</v>
      </c>
      <c r="H14" s="252">
        <v>175000</v>
      </c>
      <c r="I14" s="863" t="s">
        <v>277</v>
      </c>
      <c r="J14" s="864"/>
      <c r="K14" s="141" t="s">
        <v>276</v>
      </c>
      <c r="L14" s="140"/>
    </row>
    <row r="15" spans="1:12" ht="16.149999999999999" customHeight="1">
      <c r="A15" s="233"/>
      <c r="B15" s="251"/>
      <c r="C15" s="141" t="s">
        <v>160</v>
      </c>
      <c r="D15" s="254"/>
      <c r="E15" s="140"/>
      <c r="F15" s="252">
        <v>303000</v>
      </c>
      <c r="G15" s="252">
        <v>309000</v>
      </c>
      <c r="H15" s="252">
        <v>327000</v>
      </c>
      <c r="I15" s="308" t="s">
        <v>278</v>
      </c>
      <c r="J15" s="243"/>
      <c r="K15" s="143" t="s">
        <v>274</v>
      </c>
      <c r="L15" s="140"/>
    </row>
    <row r="16" spans="1:12" ht="16.149999999999999" customHeight="1">
      <c r="A16" s="224"/>
      <c r="B16" s="317" t="s">
        <v>161</v>
      </c>
      <c r="C16" s="242"/>
      <c r="D16" s="242"/>
      <c r="E16" s="316"/>
      <c r="F16" s="315">
        <f>SUM(F17:F18)</f>
        <v>7046000</v>
      </c>
      <c r="G16" s="315">
        <f>SUM(G17:G18)</f>
        <v>7552000</v>
      </c>
      <c r="H16" s="315">
        <f>SUM(H17:H18)</f>
        <v>9379000</v>
      </c>
      <c r="I16" s="256"/>
      <c r="J16" s="255"/>
      <c r="K16" s="141"/>
      <c r="L16" s="140"/>
    </row>
    <row r="17" spans="1:13" ht="16.149999999999999" customHeight="1">
      <c r="A17" s="212"/>
      <c r="B17" s="253"/>
      <c r="C17" s="141" t="s">
        <v>162</v>
      </c>
      <c r="D17" s="25"/>
      <c r="E17" s="294"/>
      <c r="F17" s="252">
        <v>5718000</v>
      </c>
      <c r="G17" s="252">
        <v>6108000</v>
      </c>
      <c r="H17" s="252">
        <v>8050000</v>
      </c>
      <c r="I17" s="244" t="s">
        <v>334</v>
      </c>
      <c r="J17" s="314" t="s">
        <v>343</v>
      </c>
      <c r="K17" s="144" t="s">
        <v>260</v>
      </c>
      <c r="L17" s="140"/>
    </row>
    <row r="18" spans="1:13" ht="16.149999999999999" customHeight="1">
      <c r="A18" s="233"/>
      <c r="B18" s="251"/>
      <c r="C18" s="313" t="s">
        <v>163</v>
      </c>
      <c r="D18" s="313"/>
      <c r="E18" s="253"/>
      <c r="F18" s="252">
        <v>1328000</v>
      </c>
      <c r="G18" s="252">
        <v>1444000</v>
      </c>
      <c r="H18" s="252">
        <v>1329000</v>
      </c>
      <c r="I18" s="256" t="s">
        <v>327</v>
      </c>
      <c r="J18" s="255"/>
      <c r="K18" s="144" t="s">
        <v>260</v>
      </c>
      <c r="L18" s="140"/>
    </row>
    <row r="19" spans="1:13" ht="16.149999999999999" customHeight="1">
      <c r="A19" s="312"/>
      <c r="B19" s="262" t="s">
        <v>164</v>
      </c>
      <c r="C19" s="262"/>
      <c r="D19" s="262"/>
      <c r="E19" s="307"/>
      <c r="F19" s="304">
        <v>218000</v>
      </c>
      <c r="G19" s="304">
        <v>650000</v>
      </c>
      <c r="H19" s="304">
        <v>650000</v>
      </c>
      <c r="I19" s="277" t="s">
        <v>165</v>
      </c>
      <c r="J19" s="243"/>
      <c r="K19" s="141" t="s">
        <v>265</v>
      </c>
      <c r="L19" s="140"/>
    </row>
    <row r="20" spans="1:13" ht="16.149999999999999" customHeight="1">
      <c r="A20" s="280"/>
      <c r="B20" s="865" t="s">
        <v>166</v>
      </c>
      <c r="C20" s="865"/>
      <c r="D20" s="865"/>
      <c r="E20" s="866"/>
      <c r="F20" s="304">
        <v>18000</v>
      </c>
      <c r="G20" s="304">
        <v>0</v>
      </c>
      <c r="H20" s="304">
        <v>0</v>
      </c>
      <c r="I20" s="308"/>
      <c r="J20" s="243"/>
      <c r="K20" s="143" t="s">
        <v>274</v>
      </c>
      <c r="L20" s="140"/>
    </row>
    <row r="21" spans="1:13" ht="16.149999999999999" customHeight="1">
      <c r="A21" s="280"/>
      <c r="B21" s="311" t="s">
        <v>264</v>
      </c>
      <c r="C21" s="311"/>
      <c r="D21" s="311"/>
      <c r="E21" s="310"/>
      <c r="F21" s="304">
        <v>19000</v>
      </c>
      <c r="G21" s="304">
        <v>0</v>
      </c>
      <c r="H21" s="304">
        <v>0</v>
      </c>
      <c r="I21" s="308"/>
      <c r="J21" s="243"/>
      <c r="K21" s="143" t="s">
        <v>263</v>
      </c>
      <c r="L21" s="145"/>
    </row>
    <row r="22" spans="1:13" ht="16.149999999999999" customHeight="1">
      <c r="A22" s="280"/>
      <c r="B22" s="865" t="s">
        <v>167</v>
      </c>
      <c r="C22" s="865"/>
      <c r="D22" s="865"/>
      <c r="E22" s="866"/>
      <c r="F22" s="257">
        <v>-608000</v>
      </c>
      <c r="G22" s="257">
        <v>-857000</v>
      </c>
      <c r="H22" s="257">
        <v>-920000</v>
      </c>
      <c r="I22" s="309" t="s">
        <v>551</v>
      </c>
      <c r="J22" s="243"/>
      <c r="K22" s="141"/>
      <c r="L22" s="140"/>
    </row>
    <row r="23" spans="1:13" ht="16.149999999999999" customHeight="1">
      <c r="A23" s="280"/>
      <c r="B23" s="865" t="s">
        <v>262</v>
      </c>
      <c r="C23" s="865"/>
      <c r="D23" s="865"/>
      <c r="E23" s="866"/>
      <c r="F23" s="257">
        <v>180000</v>
      </c>
      <c r="G23" s="257">
        <v>168000</v>
      </c>
      <c r="H23" s="257">
        <v>144000</v>
      </c>
      <c r="I23" s="308"/>
      <c r="J23" s="243"/>
      <c r="K23" s="141" t="s">
        <v>333</v>
      </c>
      <c r="L23" s="140"/>
    </row>
    <row r="24" spans="1:13" ht="16.149999999999999" customHeight="1">
      <c r="A24" s="280"/>
      <c r="B24" s="262" t="s">
        <v>168</v>
      </c>
      <c r="C24" s="262"/>
      <c r="D24" s="262"/>
      <c r="E24" s="307"/>
      <c r="F24" s="304">
        <v>36466</v>
      </c>
      <c r="G24" s="304">
        <v>15200</v>
      </c>
      <c r="H24" s="304">
        <v>100</v>
      </c>
      <c r="I24" s="244" t="s">
        <v>261</v>
      </c>
      <c r="J24" s="243"/>
      <c r="K24" s="141"/>
      <c r="L24" s="140"/>
    </row>
    <row r="25" spans="1:13" ht="11.45" customHeight="1">
      <c r="A25" s="1017"/>
      <c r="B25" s="1017"/>
      <c r="C25" s="1017"/>
      <c r="D25" s="1017"/>
      <c r="E25" s="1017"/>
      <c r="F25" s="1017"/>
      <c r="G25" s="1017"/>
      <c r="H25" s="1017"/>
      <c r="I25" s="1017"/>
      <c r="J25" s="1017"/>
      <c r="K25" s="1017"/>
      <c r="L25" s="1017"/>
      <c r="M25" s="1017"/>
    </row>
    <row r="26" spans="1:13" ht="16.149999999999999" customHeight="1">
      <c r="A26" s="306" t="s">
        <v>169</v>
      </c>
      <c r="B26" s="248"/>
      <c r="C26" s="248"/>
      <c r="D26" s="248"/>
      <c r="E26" s="305"/>
      <c r="F26" s="304">
        <f>F27+F32+F41+F45+F46+F50+F51+F52+F53+F54+F55</f>
        <v>10185213</v>
      </c>
      <c r="G26" s="304">
        <f>G27+G32+G41+G45+G46+G50+G51+G52+G53+G54+G55</f>
        <v>10433300</v>
      </c>
      <c r="H26" s="304">
        <f>H27+H32+H41+H45+H46+H50+H51+H52+H53+H54+H55</f>
        <v>12253940</v>
      </c>
      <c r="I26" s="303"/>
      <c r="J26" s="302"/>
      <c r="K26" s="139"/>
      <c r="L26" s="140"/>
    </row>
    <row r="27" spans="1:13" ht="16.149999999999999" customHeight="1">
      <c r="A27" s="301"/>
      <c r="B27" s="300" t="s">
        <v>3</v>
      </c>
      <c r="C27" s="299"/>
      <c r="D27" s="298"/>
      <c r="E27" s="297"/>
      <c r="F27" s="296">
        <f>SUM(F28:F31)</f>
        <v>4527400</v>
      </c>
      <c r="G27" s="276">
        <f>SUM(G28:G31)</f>
        <v>6512580</v>
      </c>
      <c r="H27" s="275">
        <f>SUM(H28:H31)</f>
        <v>8373000</v>
      </c>
      <c r="I27" s="280"/>
      <c r="J27" s="255"/>
      <c r="K27" s="139"/>
      <c r="L27" s="140"/>
    </row>
    <row r="28" spans="1:13" ht="16.149999999999999" customHeight="1">
      <c r="A28" s="212"/>
      <c r="B28" s="253"/>
      <c r="C28" s="295" t="s">
        <v>162</v>
      </c>
      <c r="D28" s="25"/>
      <c r="E28" s="294"/>
      <c r="F28" s="252">
        <v>4527400</v>
      </c>
      <c r="G28" s="252">
        <v>5144900</v>
      </c>
      <c r="H28" s="252">
        <v>6746300</v>
      </c>
      <c r="I28" s="244" t="s">
        <v>334</v>
      </c>
      <c r="J28" s="291" t="s">
        <v>193</v>
      </c>
      <c r="K28" s="144" t="s">
        <v>260</v>
      </c>
      <c r="L28" s="140"/>
    </row>
    <row r="29" spans="1:13" ht="16.149999999999999" customHeight="1">
      <c r="A29" s="212"/>
      <c r="B29" s="253"/>
      <c r="C29" s="295" t="s">
        <v>163</v>
      </c>
      <c r="D29" s="25"/>
      <c r="E29" s="294"/>
      <c r="F29" s="252">
        <v>0</v>
      </c>
      <c r="G29" s="252">
        <v>1091360</v>
      </c>
      <c r="H29" s="252">
        <v>1289760</v>
      </c>
      <c r="I29" s="256" t="s">
        <v>331</v>
      </c>
      <c r="J29" s="291"/>
      <c r="K29" s="144" t="s">
        <v>260</v>
      </c>
      <c r="L29" s="140"/>
    </row>
    <row r="30" spans="1:13" ht="16.149999999999999" customHeight="1">
      <c r="A30" s="212"/>
      <c r="B30" s="281"/>
      <c r="C30" s="293" t="s">
        <v>259</v>
      </c>
      <c r="D30" s="293"/>
      <c r="E30" s="251"/>
      <c r="F30" s="292">
        <v>0</v>
      </c>
      <c r="G30" s="292">
        <v>176320</v>
      </c>
      <c r="H30" s="292">
        <v>236940</v>
      </c>
      <c r="I30" s="280" t="s">
        <v>194</v>
      </c>
      <c r="J30" s="291"/>
      <c r="K30" s="144" t="s">
        <v>332</v>
      </c>
      <c r="L30" s="146"/>
    </row>
    <row r="31" spans="1:13" ht="16.149999999999999" customHeight="1">
      <c r="A31" s="233"/>
      <c r="B31" s="290"/>
      <c r="C31" s="141" t="s">
        <v>170</v>
      </c>
      <c r="D31" s="141"/>
      <c r="E31" s="140"/>
      <c r="F31" s="252">
        <v>0</v>
      </c>
      <c r="G31" s="252">
        <v>100000</v>
      </c>
      <c r="H31" s="252">
        <v>100000</v>
      </c>
      <c r="I31" s="256" t="s">
        <v>258</v>
      </c>
      <c r="J31" s="243"/>
      <c r="K31" s="147"/>
      <c r="L31" s="146"/>
    </row>
    <row r="32" spans="1:13" ht="16.149999999999999" customHeight="1">
      <c r="A32" s="212"/>
      <c r="B32" s="289" t="s">
        <v>4</v>
      </c>
      <c r="C32" s="289"/>
      <c r="D32" s="289"/>
      <c r="E32" s="288"/>
      <c r="F32" s="276">
        <f>SUM(F33:F40)</f>
        <v>3642913</v>
      </c>
      <c r="G32" s="276">
        <f>SUM(G33:G40)</f>
        <v>3150000</v>
      </c>
      <c r="H32" s="276">
        <f>SUM(H33:H40)</f>
        <v>3216140</v>
      </c>
      <c r="I32" s="244"/>
      <c r="J32" s="243"/>
      <c r="K32" s="139"/>
      <c r="L32" s="140"/>
    </row>
    <row r="33" spans="1:12" ht="16.149999999999999" customHeight="1">
      <c r="A33" s="212"/>
      <c r="B33" s="281"/>
      <c r="C33" s="280" t="s">
        <v>5</v>
      </c>
      <c r="D33" s="244"/>
      <c r="E33" s="279"/>
      <c r="F33" s="287">
        <v>28950</v>
      </c>
      <c r="G33" s="287">
        <v>40000</v>
      </c>
      <c r="H33" s="287">
        <v>40000</v>
      </c>
      <c r="I33" s="244"/>
      <c r="J33" s="243"/>
      <c r="K33" s="148"/>
      <c r="L33" s="140"/>
    </row>
    <row r="34" spans="1:12" ht="16.149999999999999" customHeight="1">
      <c r="A34" s="212"/>
      <c r="B34" s="281"/>
      <c r="C34" s="280" t="s">
        <v>6</v>
      </c>
      <c r="D34" s="244"/>
      <c r="E34" s="279"/>
      <c r="F34" s="252">
        <v>608700</v>
      </c>
      <c r="G34" s="252">
        <v>600000</v>
      </c>
      <c r="H34" s="252">
        <v>600000</v>
      </c>
      <c r="I34" s="280"/>
      <c r="J34" s="255"/>
      <c r="K34" s="148"/>
      <c r="L34" s="140"/>
    </row>
    <row r="35" spans="1:12" ht="16.149999999999999" customHeight="1">
      <c r="A35" s="212"/>
      <c r="B35" s="281"/>
      <c r="C35" s="280" t="s">
        <v>7</v>
      </c>
      <c r="D35" s="244"/>
      <c r="E35" s="279"/>
      <c r="F35" s="252">
        <v>1137788</v>
      </c>
      <c r="G35" s="252">
        <v>1020000</v>
      </c>
      <c r="H35" s="252">
        <v>1081140</v>
      </c>
      <c r="I35" s="286"/>
      <c r="J35" s="285"/>
      <c r="K35" s="144"/>
      <c r="L35" s="146"/>
    </row>
    <row r="36" spans="1:12" ht="16.149999999999999" customHeight="1">
      <c r="A36" s="212"/>
      <c r="B36" s="281"/>
      <c r="C36" s="280" t="s">
        <v>257</v>
      </c>
      <c r="D36" s="256"/>
      <c r="E36" s="279"/>
      <c r="F36" s="252">
        <v>90000</v>
      </c>
      <c r="G36" s="252">
        <v>360000</v>
      </c>
      <c r="H36" s="252">
        <v>360000</v>
      </c>
      <c r="I36" s="286" t="s">
        <v>256</v>
      </c>
      <c r="J36" s="285"/>
      <c r="K36" s="144"/>
      <c r="L36" s="146"/>
    </row>
    <row r="37" spans="1:12" ht="16.149999999999999" customHeight="1">
      <c r="A37" s="212"/>
      <c r="B37" s="281"/>
      <c r="C37" s="256" t="s">
        <v>171</v>
      </c>
      <c r="D37" s="244"/>
      <c r="E37" s="284"/>
      <c r="F37" s="252">
        <v>62640</v>
      </c>
      <c r="G37" s="252">
        <v>60000</v>
      </c>
      <c r="H37" s="252">
        <v>65000</v>
      </c>
      <c r="I37" s="283"/>
      <c r="J37" s="282"/>
      <c r="K37" s="148"/>
      <c r="L37" s="146"/>
    </row>
    <row r="38" spans="1:12" ht="16.149999999999999" customHeight="1">
      <c r="A38" s="212"/>
      <c r="B38" s="281"/>
      <c r="C38" s="280" t="s">
        <v>8</v>
      </c>
      <c r="D38" s="244"/>
      <c r="E38" s="279"/>
      <c r="F38" s="252">
        <v>228954</v>
      </c>
      <c r="G38" s="252">
        <v>150000</v>
      </c>
      <c r="H38" s="252">
        <v>150000</v>
      </c>
      <c r="I38" s="244" t="s">
        <v>255</v>
      </c>
      <c r="J38" s="243"/>
      <c r="K38" s="148"/>
      <c r="L38" s="146"/>
    </row>
    <row r="39" spans="1:12" ht="16.149999999999999" customHeight="1">
      <c r="A39" s="212"/>
      <c r="B39" s="253"/>
      <c r="C39" s="147" t="s">
        <v>9</v>
      </c>
      <c r="D39" s="147"/>
      <c r="E39" s="145"/>
      <c r="F39" s="252">
        <v>742500</v>
      </c>
      <c r="G39" s="252">
        <v>170000</v>
      </c>
      <c r="H39" s="252">
        <v>170000</v>
      </c>
      <c r="I39" s="278" t="s">
        <v>254</v>
      </c>
      <c r="J39" s="243"/>
      <c r="K39" s="148"/>
      <c r="L39" s="146"/>
    </row>
    <row r="40" spans="1:12" ht="16.149999999999999" customHeight="1">
      <c r="A40" s="212"/>
      <c r="B40" s="253"/>
      <c r="C40" s="254" t="s">
        <v>10</v>
      </c>
      <c r="D40" s="141"/>
      <c r="E40" s="140"/>
      <c r="F40" s="252">
        <v>743381</v>
      </c>
      <c r="G40" s="252">
        <v>750000</v>
      </c>
      <c r="H40" s="252">
        <v>750000</v>
      </c>
      <c r="I40" s="277" t="s">
        <v>195</v>
      </c>
      <c r="J40" s="263"/>
      <c r="K40" s="149"/>
      <c r="L40" s="150"/>
    </row>
    <row r="41" spans="1:12" ht="16.149999999999999" customHeight="1">
      <c r="A41" s="224"/>
      <c r="B41" s="867" t="s">
        <v>11</v>
      </c>
      <c r="C41" s="867"/>
      <c r="D41" s="867"/>
      <c r="E41" s="868"/>
      <c r="F41" s="276">
        <f>SUM(F42:F44)</f>
        <v>85370</v>
      </c>
      <c r="G41" s="276">
        <f>SUM(G42:G44)</f>
        <v>90000</v>
      </c>
      <c r="H41" s="275">
        <f>SUM(H42:H44)</f>
        <v>90000</v>
      </c>
      <c r="I41" s="216"/>
      <c r="J41" s="274"/>
      <c r="K41" s="151"/>
      <c r="L41" s="146"/>
    </row>
    <row r="42" spans="1:12" ht="16.149999999999999" customHeight="1">
      <c r="A42" s="212"/>
      <c r="B42" s="272"/>
      <c r="C42" s="845" t="s">
        <v>12</v>
      </c>
      <c r="D42" s="846"/>
      <c r="E42" s="847"/>
      <c r="F42" s="273">
        <v>85370</v>
      </c>
      <c r="G42" s="273">
        <v>90000</v>
      </c>
      <c r="H42" s="273">
        <v>90000</v>
      </c>
      <c r="I42" s="852" t="s">
        <v>196</v>
      </c>
      <c r="J42" s="853"/>
      <c r="K42" s="149"/>
      <c r="L42" s="146"/>
    </row>
    <row r="43" spans="1:12" ht="16.149999999999999" customHeight="1">
      <c r="A43" s="212"/>
      <c r="B43" s="272"/>
      <c r="C43" s="271" t="s">
        <v>13</v>
      </c>
      <c r="D43" s="265"/>
      <c r="E43" s="270"/>
      <c r="F43" s="269">
        <v>0</v>
      </c>
      <c r="G43" s="269">
        <v>0</v>
      </c>
      <c r="H43" s="269">
        <v>0</v>
      </c>
      <c r="I43" s="268" t="s">
        <v>172</v>
      </c>
      <c r="J43" s="267"/>
      <c r="K43" s="148"/>
      <c r="L43" s="146"/>
    </row>
    <row r="44" spans="1:12" ht="16.149999999999999" customHeight="1">
      <c r="A44" s="233"/>
      <c r="B44" s="266"/>
      <c r="C44" s="265" t="s">
        <v>8</v>
      </c>
      <c r="D44" s="265"/>
      <c r="E44" s="246"/>
      <c r="F44" s="252">
        <v>0</v>
      </c>
      <c r="G44" s="252">
        <v>0</v>
      </c>
      <c r="H44" s="252">
        <v>0</v>
      </c>
      <c r="I44" s="264" t="s">
        <v>197</v>
      </c>
      <c r="J44" s="263"/>
      <c r="K44" s="148"/>
      <c r="L44" s="140"/>
    </row>
    <row r="45" spans="1:12" ht="16.149999999999999" customHeight="1">
      <c r="A45" s="212"/>
      <c r="B45" s="262" t="s">
        <v>253</v>
      </c>
      <c r="C45" s="261"/>
      <c r="D45" s="261"/>
      <c r="E45" s="260"/>
      <c r="F45" s="259">
        <v>0</v>
      </c>
      <c r="G45" s="259">
        <v>0</v>
      </c>
      <c r="H45" s="259">
        <v>0</v>
      </c>
      <c r="I45" s="244"/>
      <c r="J45" s="243"/>
      <c r="K45" s="152"/>
      <c r="L45" s="146"/>
    </row>
    <row r="46" spans="1:12" ht="16.149999999999999" customHeight="1">
      <c r="A46" s="224"/>
      <c r="B46" s="258" t="s">
        <v>14</v>
      </c>
      <c r="C46" s="258"/>
      <c r="D46" s="258"/>
      <c r="E46" s="253"/>
      <c r="F46" s="257">
        <f>SUM(F47:F49)</f>
        <v>60000</v>
      </c>
      <c r="G46" s="257">
        <f>SUM(G47:G49)</f>
        <v>90000</v>
      </c>
      <c r="H46" s="257">
        <f>SUM(H47:H49)</f>
        <v>90000</v>
      </c>
      <c r="I46" s="256"/>
      <c r="J46" s="255"/>
      <c r="K46" s="148"/>
      <c r="L46" s="140"/>
    </row>
    <row r="47" spans="1:12" ht="16.149999999999999" customHeight="1">
      <c r="A47" s="212"/>
      <c r="B47" s="253"/>
      <c r="C47" s="254" t="s">
        <v>14</v>
      </c>
      <c r="D47" s="141"/>
      <c r="E47" s="140"/>
      <c r="F47" s="252">
        <v>60000</v>
      </c>
      <c r="G47" s="252">
        <v>80000</v>
      </c>
      <c r="H47" s="252">
        <v>80000</v>
      </c>
      <c r="I47" s="244" t="s">
        <v>173</v>
      </c>
      <c r="J47" s="243"/>
      <c r="K47" s="144" t="s">
        <v>338</v>
      </c>
      <c r="L47" s="140"/>
    </row>
    <row r="48" spans="1:12" ht="16.149999999999999" customHeight="1">
      <c r="A48" s="212"/>
      <c r="B48" s="253"/>
      <c r="C48" s="141" t="s">
        <v>15</v>
      </c>
      <c r="D48" s="141"/>
      <c r="E48" s="140"/>
      <c r="F48" s="252">
        <v>0</v>
      </c>
      <c r="G48" s="252">
        <v>10000</v>
      </c>
      <c r="H48" s="252">
        <v>10000</v>
      </c>
      <c r="I48" s="249"/>
      <c r="J48" s="243"/>
      <c r="K48" s="144"/>
      <c r="L48" s="146"/>
    </row>
    <row r="49" spans="1:12" ht="16.149999999999999" customHeight="1">
      <c r="A49" s="233"/>
      <c r="B49" s="251"/>
      <c r="C49" s="845" t="s">
        <v>174</v>
      </c>
      <c r="D49" s="846"/>
      <c r="E49" s="847"/>
      <c r="F49" s="250">
        <v>0</v>
      </c>
      <c r="G49" s="250">
        <v>0</v>
      </c>
      <c r="H49" s="250">
        <v>0</v>
      </c>
      <c r="I49" s="249"/>
      <c r="J49" s="243"/>
      <c r="K49" s="144"/>
      <c r="L49" s="146"/>
    </row>
    <row r="50" spans="1:12" ht="16.149999999999999" customHeight="1">
      <c r="A50" s="233"/>
      <c r="B50" s="248" t="s">
        <v>252</v>
      </c>
      <c r="C50" s="247"/>
      <c r="D50" s="247"/>
      <c r="E50" s="246"/>
      <c r="F50" s="245">
        <v>1342500</v>
      </c>
      <c r="G50" s="245">
        <v>0</v>
      </c>
      <c r="H50" s="245">
        <v>0</v>
      </c>
      <c r="I50" s="244" t="s">
        <v>251</v>
      </c>
      <c r="J50" s="243"/>
      <c r="K50" s="143"/>
      <c r="L50" s="146"/>
    </row>
    <row r="51" spans="1:12" ht="16.149999999999999" customHeight="1">
      <c r="A51" s="212"/>
      <c r="B51" s="242" t="s">
        <v>250</v>
      </c>
      <c r="C51" s="239"/>
      <c r="D51" s="239"/>
      <c r="E51" s="238"/>
      <c r="F51" s="241">
        <v>61950</v>
      </c>
      <c r="G51" s="241">
        <v>10000</v>
      </c>
      <c r="H51" s="241">
        <v>20000</v>
      </c>
      <c r="I51" s="236" t="s">
        <v>249</v>
      </c>
      <c r="J51" s="235"/>
      <c r="K51" s="234"/>
      <c r="L51" s="140"/>
    </row>
    <row r="52" spans="1:12" ht="16.149999999999999" customHeight="1">
      <c r="A52" s="216"/>
      <c r="B52" s="240" t="s">
        <v>344</v>
      </c>
      <c r="C52" s="239"/>
      <c r="D52" s="239"/>
      <c r="E52" s="238"/>
      <c r="F52" s="237">
        <v>214200</v>
      </c>
      <c r="G52" s="237">
        <v>75000</v>
      </c>
      <c r="H52" s="237">
        <v>50000</v>
      </c>
      <c r="I52" s="236" t="s">
        <v>336</v>
      </c>
      <c r="J52" s="235"/>
      <c r="K52" s="234"/>
      <c r="L52" s="145"/>
    </row>
    <row r="53" spans="1:12" ht="16.149999999999999" customHeight="1">
      <c r="A53" s="204"/>
      <c r="B53" s="203" t="s">
        <v>248</v>
      </c>
      <c r="C53" s="203"/>
      <c r="D53" s="203"/>
      <c r="E53" s="202"/>
      <c r="F53" s="201">
        <v>137800</v>
      </c>
      <c r="G53" s="201">
        <v>214800</v>
      </c>
      <c r="H53" s="201">
        <v>214800</v>
      </c>
      <c r="I53" s="226" t="s">
        <v>247</v>
      </c>
      <c r="J53" s="226"/>
      <c r="K53" s="198"/>
      <c r="L53" s="197"/>
    </row>
    <row r="54" spans="1:12" ht="16.149999999999999" customHeight="1">
      <c r="A54" s="233"/>
      <c r="B54" s="232" t="s">
        <v>16</v>
      </c>
      <c r="C54" s="232"/>
      <c r="D54" s="232"/>
      <c r="E54" s="231"/>
      <c r="F54" s="230">
        <v>113080</v>
      </c>
      <c r="G54" s="230">
        <v>290920</v>
      </c>
      <c r="H54" s="230">
        <v>200000</v>
      </c>
      <c r="I54" s="229" t="s">
        <v>246</v>
      </c>
      <c r="J54" s="228"/>
      <c r="K54" s="227"/>
      <c r="L54" s="213"/>
    </row>
    <row r="55" spans="1:12" ht="16.149999999999999" customHeight="1">
      <c r="A55" s="216"/>
      <c r="B55" s="848" t="s">
        <v>175</v>
      </c>
      <c r="C55" s="848"/>
      <c r="D55" s="848"/>
      <c r="E55" s="849"/>
      <c r="F55" s="201">
        <v>0</v>
      </c>
      <c r="G55" s="201">
        <v>0</v>
      </c>
      <c r="H55" s="201">
        <v>0</v>
      </c>
      <c r="I55" s="226"/>
      <c r="J55" s="225"/>
      <c r="K55" s="214"/>
      <c r="L55" s="197"/>
    </row>
    <row r="56" spans="1:12" ht="16.149999999999999" customHeight="1">
      <c r="A56" s="224"/>
      <c r="B56" s="223"/>
      <c r="C56" s="223"/>
      <c r="D56" s="223"/>
      <c r="E56" s="222"/>
      <c r="F56" s="221"/>
      <c r="G56" s="221"/>
      <c r="H56" s="221"/>
      <c r="I56" s="220"/>
      <c r="J56" s="219"/>
      <c r="K56" s="218"/>
      <c r="L56" s="217"/>
    </row>
    <row r="57" spans="1:12" ht="16.149999999999999" customHeight="1">
      <c r="A57" s="216"/>
      <c r="B57" s="848" t="s">
        <v>245</v>
      </c>
      <c r="C57" s="848"/>
      <c r="D57" s="848"/>
      <c r="E57" s="849"/>
      <c r="F57" s="201">
        <f>F9-F26</f>
        <v>-413247</v>
      </c>
      <c r="G57" s="201">
        <f>G9-G26</f>
        <v>73400</v>
      </c>
      <c r="H57" s="201">
        <f>H9-H26</f>
        <v>119160</v>
      </c>
      <c r="I57" s="200" t="s">
        <v>244</v>
      </c>
      <c r="J57" s="215"/>
      <c r="K57" s="214"/>
      <c r="L57" s="197"/>
    </row>
    <row r="58" spans="1:12" ht="16.149999999999999" customHeight="1">
      <c r="A58" s="216"/>
      <c r="B58" s="848" t="s">
        <v>243</v>
      </c>
      <c r="C58" s="848"/>
      <c r="D58" s="848"/>
      <c r="E58" s="849"/>
      <c r="F58" s="201">
        <v>70000</v>
      </c>
      <c r="G58" s="201">
        <v>70000</v>
      </c>
      <c r="H58" s="201">
        <v>70000</v>
      </c>
      <c r="I58" s="200" t="s">
        <v>242</v>
      </c>
      <c r="J58" s="215"/>
      <c r="K58" s="214"/>
      <c r="L58" s="213"/>
    </row>
    <row r="59" spans="1:12" ht="16.149999999999999" customHeight="1">
      <c r="A59" s="216"/>
      <c r="B59" s="848" t="s">
        <v>241</v>
      </c>
      <c r="C59" s="848"/>
      <c r="D59" s="848"/>
      <c r="E59" s="849"/>
      <c r="F59" s="201">
        <f>F57-F58</f>
        <v>-483247</v>
      </c>
      <c r="G59" s="201">
        <f>G57-G58</f>
        <v>3400</v>
      </c>
      <c r="H59" s="201">
        <f>H57-H58</f>
        <v>49160</v>
      </c>
      <c r="I59" s="200" t="s">
        <v>240</v>
      </c>
      <c r="J59" s="215"/>
      <c r="K59" s="214"/>
      <c r="L59" s="213"/>
    </row>
    <row r="60" spans="1:12" ht="16.149999999999999" customHeight="1">
      <c r="A60" s="212"/>
      <c r="B60" s="211" t="s">
        <v>239</v>
      </c>
      <c r="C60" s="211"/>
      <c r="D60" s="211"/>
      <c r="E60" s="210"/>
      <c r="F60" s="209">
        <v>0</v>
      </c>
      <c r="G60" s="209">
        <v>0</v>
      </c>
      <c r="H60" s="209">
        <v>0</v>
      </c>
      <c r="I60" s="208" t="s">
        <v>238</v>
      </c>
      <c r="J60" s="207"/>
      <c r="K60" s="206"/>
      <c r="L60" s="205"/>
    </row>
    <row r="61" spans="1:12" ht="16.149999999999999" customHeight="1">
      <c r="A61" s="204"/>
      <c r="B61" s="203" t="s">
        <v>237</v>
      </c>
      <c r="C61" s="203"/>
      <c r="D61" s="203"/>
      <c r="E61" s="202"/>
      <c r="F61" s="201">
        <v>603997</v>
      </c>
      <c r="G61" s="201">
        <v>120750</v>
      </c>
      <c r="H61" s="201">
        <v>0</v>
      </c>
      <c r="I61" s="200" t="s">
        <v>236</v>
      </c>
      <c r="J61" s="199"/>
      <c r="K61" s="198"/>
      <c r="L61" s="197"/>
    </row>
    <row r="62" spans="1:12" ht="16.149999999999999" customHeight="1">
      <c r="A62" s="196"/>
      <c r="B62" s="850" t="s">
        <v>176</v>
      </c>
      <c r="C62" s="850"/>
      <c r="D62" s="850"/>
      <c r="E62" s="851"/>
      <c r="F62" s="195">
        <f>F59+F60+F61</f>
        <v>120750</v>
      </c>
      <c r="G62" s="195">
        <f>G59+G60+G61</f>
        <v>124150</v>
      </c>
      <c r="H62" s="195">
        <f>H59+H60+H61</f>
        <v>49160</v>
      </c>
      <c r="I62" s="841" t="s">
        <v>235</v>
      </c>
      <c r="J62" s="842"/>
      <c r="K62" s="194"/>
      <c r="L62" s="193"/>
    </row>
    <row r="63" spans="1:12" ht="14.45" customHeight="1">
      <c r="H63" s="843"/>
      <c r="I63" s="844"/>
      <c r="K63" s="192"/>
      <c r="L63" s="192"/>
    </row>
    <row r="64" spans="1:12">
      <c r="J64" s="191"/>
    </row>
  </sheetData>
  <mergeCells count="21">
    <mergeCell ref="I42:J42"/>
    <mergeCell ref="F3:J4"/>
    <mergeCell ref="G5:J5"/>
    <mergeCell ref="B8:E8"/>
    <mergeCell ref="I8:J8"/>
    <mergeCell ref="K8:L8"/>
    <mergeCell ref="K10:L10"/>
    <mergeCell ref="I14:J14"/>
    <mergeCell ref="B20:E20"/>
    <mergeCell ref="B22:E22"/>
    <mergeCell ref="B41:E41"/>
    <mergeCell ref="B23:E23"/>
    <mergeCell ref="C42:E42"/>
    <mergeCell ref="I62:J62"/>
    <mergeCell ref="H63:I63"/>
    <mergeCell ref="C49:E49"/>
    <mergeCell ref="B55:E55"/>
    <mergeCell ref="B57:E57"/>
    <mergeCell ref="B58:E58"/>
    <mergeCell ref="B59:E59"/>
    <mergeCell ref="B62:E62"/>
  </mergeCells>
  <phoneticPr fontId="6"/>
  <pageMargins left="0.59055118110236227" right="0" top="0.39370078740157483" bottom="0" header="0.31496062992125984" footer="0.31496062992125984"/>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Normal="100" workbookViewId="0">
      <selection activeCell="J39" sqref="J39"/>
    </sheetView>
  </sheetViews>
  <sheetFormatPr defaultColWidth="9" defaultRowHeight="13.5"/>
  <cols>
    <col min="1" max="1" width="5.5" style="7" customWidth="1"/>
    <col min="2" max="2" width="6.875" style="7" customWidth="1"/>
    <col min="3" max="3" width="4.875" style="7" customWidth="1"/>
    <col min="4" max="4" width="6.875" style="7" customWidth="1"/>
    <col min="5" max="5" width="12.125" style="7" customWidth="1"/>
    <col min="6" max="9" width="11.125" style="7" customWidth="1"/>
    <col min="10" max="10" width="15.375" style="7" customWidth="1"/>
    <col min="11" max="16384" width="9" style="7"/>
  </cols>
  <sheetData>
    <row r="1" spans="1:10" ht="28.5" customHeight="1">
      <c r="B1" s="869" t="s">
        <v>280</v>
      </c>
      <c r="C1" s="869"/>
      <c r="D1" s="869"/>
      <c r="E1" s="869"/>
      <c r="F1" s="869"/>
      <c r="G1" s="869"/>
      <c r="H1" s="869"/>
      <c r="I1" s="869"/>
      <c r="J1" s="337" t="s">
        <v>633</v>
      </c>
    </row>
    <row r="2" spans="1:10" ht="14.25" thickBot="1">
      <c r="A2" s="7" t="s">
        <v>17</v>
      </c>
      <c r="J2" s="337">
        <v>44631</v>
      </c>
    </row>
    <row r="3" spans="1:10">
      <c r="B3" s="870" t="s">
        <v>18</v>
      </c>
      <c r="C3" s="871"/>
      <c r="D3" s="876" t="s">
        <v>19</v>
      </c>
      <c r="E3" s="338" t="s">
        <v>20</v>
      </c>
      <c r="F3" s="879" t="s">
        <v>21</v>
      </c>
      <c r="G3" s="879"/>
      <c r="H3" s="879"/>
      <c r="I3" s="879"/>
      <c r="J3" s="880"/>
    </row>
    <row r="4" spans="1:10">
      <c r="B4" s="872"/>
      <c r="C4" s="873"/>
      <c r="D4" s="877"/>
      <c r="E4" s="339" t="s">
        <v>22</v>
      </c>
      <c r="F4" s="340" t="s">
        <v>23</v>
      </c>
      <c r="G4" s="11" t="s">
        <v>24</v>
      </c>
      <c r="H4" s="11" t="s">
        <v>25</v>
      </c>
      <c r="I4" s="341" t="s">
        <v>26</v>
      </c>
      <c r="J4" s="342" t="s">
        <v>27</v>
      </c>
    </row>
    <row r="5" spans="1:10">
      <c r="B5" s="874"/>
      <c r="C5" s="875"/>
      <c r="D5" s="878"/>
      <c r="E5" s="343">
        <v>14000</v>
      </c>
      <c r="F5" s="344">
        <v>4000</v>
      </c>
      <c r="G5" s="345">
        <v>1000</v>
      </c>
      <c r="H5" s="346">
        <v>6000</v>
      </c>
      <c r="I5" s="140" t="s">
        <v>320</v>
      </c>
      <c r="J5" s="347" t="s">
        <v>28</v>
      </c>
    </row>
    <row r="6" spans="1:10" ht="16.5" customHeight="1">
      <c r="B6" s="348" t="s">
        <v>29</v>
      </c>
      <c r="C6" s="260">
        <v>46</v>
      </c>
      <c r="D6" s="349">
        <v>242</v>
      </c>
      <c r="E6" s="350">
        <f>D6*E5</f>
        <v>3388000</v>
      </c>
      <c r="F6" s="351">
        <f>D6*F5</f>
        <v>968000</v>
      </c>
      <c r="G6" s="352">
        <f>D6*G5</f>
        <v>242000</v>
      </c>
      <c r="H6" s="353">
        <f>D6*H5</f>
        <v>1452000</v>
      </c>
      <c r="I6" s="145" t="s">
        <v>321</v>
      </c>
      <c r="J6" s="354">
        <v>270500</v>
      </c>
    </row>
    <row r="7" spans="1:10" ht="16.5" customHeight="1">
      <c r="B7" s="355" t="s">
        <v>30</v>
      </c>
      <c r="C7" s="356">
        <v>32</v>
      </c>
      <c r="D7" s="357">
        <v>156</v>
      </c>
      <c r="E7" s="350">
        <f>D7*E5</f>
        <v>2184000</v>
      </c>
      <c r="F7" s="351">
        <f>D7*F5</f>
        <v>624000</v>
      </c>
      <c r="G7" s="352">
        <f>D7*G5</f>
        <v>156000</v>
      </c>
      <c r="H7" s="353">
        <f>D7*H5</f>
        <v>936000</v>
      </c>
      <c r="I7" s="358" t="s">
        <v>323</v>
      </c>
      <c r="J7" s="461"/>
    </row>
    <row r="8" spans="1:10" ht="16.5" customHeight="1">
      <c r="B8" s="348" t="s">
        <v>31</v>
      </c>
      <c r="C8" s="260">
        <v>23</v>
      </c>
      <c r="D8" s="349">
        <v>121</v>
      </c>
      <c r="E8" s="350">
        <f>D8*E5</f>
        <v>1694000</v>
      </c>
      <c r="F8" s="351">
        <f>D8*F5</f>
        <v>484000</v>
      </c>
      <c r="G8" s="352">
        <f>D8*G5</f>
        <v>121000</v>
      </c>
      <c r="H8" s="353">
        <f>D8*H5</f>
        <v>726000</v>
      </c>
      <c r="I8" s="457"/>
      <c r="J8" s="359"/>
    </row>
    <row r="9" spans="1:10" ht="16.5" customHeight="1">
      <c r="B9" s="348" t="s">
        <v>32</v>
      </c>
      <c r="C9" s="260">
        <v>8</v>
      </c>
      <c r="D9" s="349">
        <v>56</v>
      </c>
      <c r="E9" s="350">
        <f>D9*E5</f>
        <v>784000</v>
      </c>
      <c r="F9" s="351">
        <f>D9*F5</f>
        <v>224000</v>
      </c>
      <c r="G9" s="352">
        <f>D9*G5</f>
        <v>56000</v>
      </c>
      <c r="H9" s="353">
        <f>D9*H5</f>
        <v>336000</v>
      </c>
      <c r="I9" s="361"/>
      <c r="J9" s="460"/>
    </row>
    <row r="10" spans="1:10" ht="16.5" customHeight="1">
      <c r="B10" s="348" t="s">
        <v>33</v>
      </c>
      <c r="C10" s="260"/>
      <c r="D10" s="362">
        <v>6</v>
      </c>
      <c r="E10" s="363">
        <v>0</v>
      </c>
      <c r="F10" s="351">
        <f>D10*F5</f>
        <v>24000</v>
      </c>
      <c r="G10" s="352">
        <f>D10*G5</f>
        <v>6000</v>
      </c>
      <c r="H10" s="353">
        <f>D10*H5</f>
        <v>36000</v>
      </c>
      <c r="I10" s="361"/>
      <c r="J10" s="462"/>
    </row>
    <row r="11" spans="1:10" ht="16.5" customHeight="1" thickBot="1">
      <c r="B11" s="364" t="s">
        <v>34</v>
      </c>
      <c r="C11" s="365">
        <f>C6+C7+C8+C9+C10</f>
        <v>109</v>
      </c>
      <c r="D11" s="366">
        <f>D6+D7+D8+D9+D10</f>
        <v>581</v>
      </c>
      <c r="E11" s="367">
        <f>SUM(E6:E10)</f>
        <v>8050000</v>
      </c>
      <c r="F11" s="368">
        <f>SUM(F6:F10)</f>
        <v>2324000</v>
      </c>
      <c r="G11" s="369">
        <f>SUM(G6:G10)</f>
        <v>581000</v>
      </c>
      <c r="H11" s="370">
        <f>SUM(H6:H10)</f>
        <v>3486000</v>
      </c>
      <c r="I11" s="370">
        <v>98300</v>
      </c>
      <c r="J11" s="371">
        <v>257000</v>
      </c>
    </row>
    <row r="12" spans="1:10" ht="16.5" customHeight="1" thickBot="1">
      <c r="B12" s="881" t="s">
        <v>35</v>
      </c>
      <c r="C12" s="882"/>
      <c r="D12" s="883"/>
      <c r="E12" s="372">
        <f>E11</f>
        <v>8050000</v>
      </c>
      <c r="F12" s="881" t="s">
        <v>36</v>
      </c>
      <c r="G12" s="882"/>
      <c r="H12" s="373">
        <f>F11+G11+H11+I11+J11</f>
        <v>6746300</v>
      </c>
      <c r="I12" s="374"/>
      <c r="J12" s="375">
        <f>E12-H12</f>
        <v>1303700</v>
      </c>
    </row>
    <row r="13" spans="1:10" ht="16.5" customHeight="1">
      <c r="B13" s="376"/>
      <c r="C13" s="376"/>
      <c r="D13" s="376"/>
      <c r="E13" s="377"/>
      <c r="F13" s="376"/>
      <c r="G13" s="376"/>
      <c r="H13" s="376"/>
      <c r="I13" s="377"/>
      <c r="J13" s="377"/>
    </row>
    <row r="14" spans="1:10">
      <c r="B14" s="377" t="s">
        <v>19</v>
      </c>
      <c r="C14" s="377" t="s">
        <v>37</v>
      </c>
      <c r="D14" s="377"/>
      <c r="E14" s="378" t="s">
        <v>38</v>
      </c>
      <c r="F14" s="377"/>
      <c r="G14" s="379" t="s">
        <v>39</v>
      </c>
      <c r="H14" s="378" t="s">
        <v>40</v>
      </c>
      <c r="I14" s="378"/>
      <c r="J14" s="378"/>
    </row>
    <row r="15" spans="1:10">
      <c r="B15" s="377"/>
      <c r="C15" s="377" t="s">
        <v>41</v>
      </c>
      <c r="D15" s="377"/>
      <c r="E15" s="378" t="s">
        <v>38</v>
      </c>
      <c r="F15" s="377"/>
      <c r="G15" s="377" t="s">
        <v>42</v>
      </c>
      <c r="H15" s="378" t="s">
        <v>183</v>
      </c>
      <c r="I15" s="378"/>
    </row>
    <row r="16" spans="1:10">
      <c r="B16" s="377"/>
      <c r="C16" s="377" t="s">
        <v>43</v>
      </c>
      <c r="D16" s="377"/>
      <c r="E16" s="378" t="s">
        <v>199</v>
      </c>
      <c r="F16" s="377"/>
      <c r="G16" s="7" t="s">
        <v>177</v>
      </c>
      <c r="H16" s="378" t="s">
        <v>183</v>
      </c>
      <c r="I16" s="378"/>
      <c r="J16" s="378"/>
    </row>
    <row r="17" spans="1:10">
      <c r="B17" s="377"/>
      <c r="C17" s="377" t="s">
        <v>44</v>
      </c>
      <c r="D17" s="377"/>
      <c r="E17" s="378" t="s">
        <v>198</v>
      </c>
      <c r="F17" s="377"/>
      <c r="G17" s="7" t="s">
        <v>178</v>
      </c>
      <c r="H17" s="378" t="s">
        <v>40</v>
      </c>
      <c r="I17" s="377"/>
      <c r="J17" s="378"/>
    </row>
    <row r="18" spans="1:10">
      <c r="B18" s="377"/>
      <c r="C18" s="377"/>
      <c r="D18" s="377"/>
      <c r="E18" s="378"/>
      <c r="F18" s="377"/>
      <c r="G18" s="7" t="s">
        <v>179</v>
      </c>
      <c r="H18" s="378" t="s">
        <v>317</v>
      </c>
      <c r="I18" s="377"/>
      <c r="J18" s="378"/>
    </row>
    <row r="19" spans="1:10">
      <c r="B19" s="377"/>
      <c r="C19" s="377"/>
      <c r="D19" s="377"/>
      <c r="E19" s="378"/>
      <c r="F19" s="377"/>
      <c r="G19" s="377" t="s">
        <v>32</v>
      </c>
      <c r="H19" s="378" t="s">
        <v>335</v>
      </c>
      <c r="I19" s="377"/>
      <c r="J19" s="378"/>
    </row>
    <row r="20" spans="1:10">
      <c r="B20" s="377"/>
      <c r="C20" s="380" t="s">
        <v>33</v>
      </c>
      <c r="D20" s="380"/>
      <c r="E20" s="293" t="s">
        <v>45</v>
      </c>
      <c r="F20" s="380"/>
      <c r="G20" s="380" t="s">
        <v>59</v>
      </c>
      <c r="H20" s="293" t="s">
        <v>45</v>
      </c>
      <c r="I20" s="293"/>
      <c r="J20" s="377"/>
    </row>
    <row r="21" spans="1:10">
      <c r="B21" s="377"/>
      <c r="C21" s="381" t="s">
        <v>46</v>
      </c>
      <c r="D21" s="382" t="s">
        <v>200</v>
      </c>
      <c r="E21" s="382"/>
      <c r="F21" s="382"/>
      <c r="G21" s="382" t="s">
        <v>318</v>
      </c>
      <c r="I21" s="382" t="s">
        <v>319</v>
      </c>
      <c r="J21" s="377"/>
    </row>
    <row r="22" spans="1:10" ht="12.75" customHeight="1">
      <c r="B22" s="377"/>
      <c r="C22" s="377"/>
      <c r="D22" s="377"/>
      <c r="E22" s="383"/>
      <c r="F22" s="377"/>
      <c r="G22" s="384"/>
      <c r="H22" s="376"/>
      <c r="I22" s="376"/>
      <c r="J22" s="384"/>
    </row>
    <row r="23" spans="1:10">
      <c r="A23" s="7" t="s">
        <v>47</v>
      </c>
      <c r="B23" s="377"/>
      <c r="C23" s="377"/>
      <c r="D23" s="884" t="s">
        <v>281</v>
      </c>
      <c r="E23" s="884"/>
      <c r="F23" s="884"/>
      <c r="G23" s="884"/>
      <c r="H23" s="377"/>
      <c r="I23" s="385"/>
      <c r="J23" s="377"/>
    </row>
    <row r="24" spans="1:10">
      <c r="B24" s="377"/>
      <c r="C24" s="377"/>
      <c r="D24" s="884" t="s">
        <v>282</v>
      </c>
      <c r="E24" s="884"/>
      <c r="F24" s="884"/>
      <c r="G24" s="884"/>
      <c r="H24" s="377"/>
      <c r="I24" s="377"/>
      <c r="J24" s="377"/>
    </row>
    <row r="25" spans="1:10">
      <c r="B25" s="377"/>
      <c r="C25" s="377"/>
      <c r="D25" s="884" t="s">
        <v>283</v>
      </c>
      <c r="E25" s="884"/>
      <c r="F25" s="884"/>
      <c r="G25" s="884"/>
      <c r="H25" s="147"/>
      <c r="J25" s="377"/>
    </row>
    <row r="26" spans="1:10" ht="14.25" thickBot="1">
      <c r="B26" s="377"/>
      <c r="C26" s="377"/>
      <c r="D26" s="884" t="s">
        <v>284</v>
      </c>
      <c r="E26" s="884"/>
      <c r="F26" s="884"/>
      <c r="G26" s="884"/>
      <c r="H26" s="147" t="s">
        <v>60</v>
      </c>
      <c r="J26" s="377"/>
    </row>
    <row r="27" spans="1:10">
      <c r="B27" s="870" t="s">
        <v>18</v>
      </c>
      <c r="C27" s="871"/>
      <c r="D27" s="876" t="s">
        <v>19</v>
      </c>
      <c r="E27" s="386" t="s">
        <v>20</v>
      </c>
      <c r="F27" s="885" t="s">
        <v>21</v>
      </c>
      <c r="G27" s="886"/>
      <c r="H27" s="886"/>
      <c r="I27" s="886"/>
      <c r="J27" s="887"/>
    </row>
    <row r="28" spans="1:10">
      <c r="B28" s="872"/>
      <c r="C28" s="873"/>
      <c r="D28" s="877"/>
      <c r="E28" s="339" t="s">
        <v>22</v>
      </c>
      <c r="F28" s="341" t="s">
        <v>23</v>
      </c>
      <c r="G28" s="11" t="s">
        <v>24</v>
      </c>
      <c r="H28" s="11" t="s">
        <v>25</v>
      </c>
      <c r="I28" s="11" t="s">
        <v>26</v>
      </c>
      <c r="J28" s="342" t="s">
        <v>61</v>
      </c>
    </row>
    <row r="29" spans="1:10">
      <c r="B29" s="874"/>
      <c r="C29" s="875"/>
      <c r="D29" s="878"/>
      <c r="E29" s="387"/>
      <c r="F29" s="388">
        <v>4000</v>
      </c>
      <c r="G29" s="345">
        <v>1000</v>
      </c>
      <c r="H29" s="389">
        <v>6000</v>
      </c>
      <c r="I29" s="140" t="s">
        <v>322</v>
      </c>
      <c r="J29" s="390" t="s">
        <v>326</v>
      </c>
    </row>
    <row r="30" spans="1:10" ht="16.5" customHeight="1">
      <c r="B30" s="391" t="s">
        <v>29</v>
      </c>
      <c r="C30" s="392">
        <v>42</v>
      </c>
      <c r="D30" s="393">
        <v>41</v>
      </c>
      <c r="E30" s="350">
        <v>630000</v>
      </c>
      <c r="F30" s="394">
        <f>D30*F29</f>
        <v>164000</v>
      </c>
      <c r="G30" s="394">
        <f>D30*G29</f>
        <v>41000</v>
      </c>
      <c r="H30" s="394">
        <f>D30*H29</f>
        <v>246000</v>
      </c>
      <c r="I30" s="145" t="s">
        <v>325</v>
      </c>
      <c r="J30" s="395">
        <v>50000</v>
      </c>
    </row>
    <row r="31" spans="1:10" ht="15.75" customHeight="1">
      <c r="B31" s="348" t="s">
        <v>30</v>
      </c>
      <c r="C31" s="341">
        <v>31</v>
      </c>
      <c r="D31" s="349">
        <v>30</v>
      </c>
      <c r="E31" s="350">
        <v>392000</v>
      </c>
      <c r="F31" s="394">
        <f>D31*F29</f>
        <v>120000</v>
      </c>
      <c r="G31" s="394">
        <f>D31*G29</f>
        <v>30000</v>
      </c>
      <c r="H31" s="394">
        <f>D31*H29</f>
        <v>180000</v>
      </c>
      <c r="I31" s="358" t="s">
        <v>324</v>
      </c>
      <c r="J31" s="396"/>
    </row>
    <row r="32" spans="1:10" ht="16.5" customHeight="1">
      <c r="B32" s="348" t="s">
        <v>31</v>
      </c>
      <c r="C32" s="341">
        <v>23</v>
      </c>
      <c r="D32" s="349">
        <v>22</v>
      </c>
      <c r="E32" s="350">
        <v>247000</v>
      </c>
      <c r="F32" s="352">
        <f>D32*F29</f>
        <v>88000</v>
      </c>
      <c r="G32" s="352">
        <f>D32*G29</f>
        <v>22000</v>
      </c>
      <c r="H32" s="352">
        <f>D32*H29</f>
        <v>132000</v>
      </c>
      <c r="I32" s="360"/>
      <c r="J32" s="396"/>
    </row>
    <row r="33" spans="1:11" ht="16.5" customHeight="1">
      <c r="B33" s="355" t="s">
        <v>217</v>
      </c>
      <c r="C33" s="397">
        <v>8</v>
      </c>
      <c r="D33" s="357">
        <v>7</v>
      </c>
      <c r="E33" s="398">
        <v>60000</v>
      </c>
      <c r="F33" s="352">
        <f>D33*F29</f>
        <v>28000</v>
      </c>
      <c r="G33" s="399">
        <f>D33*G29</f>
        <v>7000</v>
      </c>
      <c r="H33" s="399">
        <f>D33*H29</f>
        <v>42000</v>
      </c>
      <c r="I33" s="361"/>
      <c r="J33" s="396" t="s">
        <v>62</v>
      </c>
    </row>
    <row r="34" spans="1:11" ht="16.5" customHeight="1" thickBot="1">
      <c r="B34" s="400" t="s">
        <v>34</v>
      </c>
      <c r="C34" s="401">
        <f t="shared" ref="C34" si="0">SUM(C30:C32)</f>
        <v>96</v>
      </c>
      <c r="D34" s="402">
        <f>SUM(D30:D33)</f>
        <v>100</v>
      </c>
      <c r="E34" s="403">
        <f>SUM(E30:E33)</f>
        <v>1329000</v>
      </c>
      <c r="F34" s="404">
        <f>SUM(F30:F33)</f>
        <v>400000</v>
      </c>
      <c r="G34" s="404">
        <f>SUM(G30:G33)</f>
        <v>100000</v>
      </c>
      <c r="H34" s="405">
        <f>SUM(H30:H33)</f>
        <v>600000</v>
      </c>
      <c r="I34" s="406">
        <v>39760</v>
      </c>
      <c r="J34" s="396">
        <v>100000</v>
      </c>
    </row>
    <row r="35" spans="1:11" ht="16.5" customHeight="1" thickBot="1">
      <c r="B35" s="889" t="s">
        <v>35</v>
      </c>
      <c r="C35" s="890"/>
      <c r="D35" s="891"/>
      <c r="E35" s="22">
        <f>E34</f>
        <v>1329000</v>
      </c>
      <c r="F35" s="889" t="s">
        <v>36</v>
      </c>
      <c r="G35" s="890"/>
      <c r="H35" s="407">
        <f>F34+G34+H34+I34+J30+J34</f>
        <v>1289760</v>
      </c>
      <c r="J35" s="408">
        <f>E35-H35</f>
        <v>39240</v>
      </c>
    </row>
    <row r="36" spans="1:11" ht="21.75" customHeight="1">
      <c r="E36" s="409"/>
      <c r="I36" s="409"/>
    </row>
    <row r="37" spans="1:11" ht="14.25" thickBot="1">
      <c r="A37" s="7" t="s">
        <v>49</v>
      </c>
      <c r="I37" s="256" t="s">
        <v>50</v>
      </c>
    </row>
    <row r="38" spans="1:11">
      <c r="B38" s="892" t="s">
        <v>18</v>
      </c>
      <c r="C38" s="893"/>
      <c r="D38" s="898" t="s">
        <v>19</v>
      </c>
      <c r="E38" s="410" t="s">
        <v>20</v>
      </c>
      <c r="F38" s="901" t="s">
        <v>21</v>
      </c>
      <c r="G38" s="902"/>
      <c r="H38" s="902"/>
      <c r="I38" s="902"/>
      <c r="J38" s="903"/>
    </row>
    <row r="39" spans="1:11">
      <c r="B39" s="894"/>
      <c r="C39" s="895"/>
      <c r="D39" s="899"/>
      <c r="E39" s="411" t="s">
        <v>22</v>
      </c>
      <c r="F39" s="341" t="s">
        <v>23</v>
      </c>
      <c r="G39" s="412" t="s">
        <v>24</v>
      </c>
      <c r="H39" s="412" t="s">
        <v>25</v>
      </c>
      <c r="I39" s="412" t="s">
        <v>26</v>
      </c>
      <c r="J39" s="413" t="s">
        <v>61</v>
      </c>
    </row>
    <row r="40" spans="1:11">
      <c r="B40" s="896"/>
      <c r="C40" s="897"/>
      <c r="D40" s="900"/>
      <c r="E40" s="414">
        <v>0</v>
      </c>
      <c r="F40" s="388">
        <v>4000</v>
      </c>
      <c r="G40" s="415">
        <v>1000</v>
      </c>
      <c r="H40" s="416">
        <v>6000</v>
      </c>
      <c r="I40" s="140" t="s">
        <v>330</v>
      </c>
      <c r="J40" s="417" t="s">
        <v>48</v>
      </c>
    </row>
    <row r="41" spans="1:11" ht="16.5" customHeight="1">
      <c r="B41" s="418" t="s">
        <v>29</v>
      </c>
      <c r="C41" s="419">
        <v>6</v>
      </c>
      <c r="D41" s="420">
        <v>5</v>
      </c>
      <c r="E41" s="421"/>
      <c r="F41" s="422">
        <f>D41*F40</f>
        <v>20000</v>
      </c>
      <c r="G41" s="422">
        <f>D41*G40</f>
        <v>5000</v>
      </c>
      <c r="H41" s="422">
        <f>D41*H40</f>
        <v>30000</v>
      </c>
      <c r="I41" s="145" t="s">
        <v>329</v>
      </c>
      <c r="J41" s="423">
        <v>22000</v>
      </c>
    </row>
    <row r="42" spans="1:11" ht="16.5" customHeight="1">
      <c r="B42" s="424" t="s">
        <v>30</v>
      </c>
      <c r="C42" s="419">
        <v>5</v>
      </c>
      <c r="D42" s="420">
        <v>4</v>
      </c>
      <c r="E42" s="425"/>
      <c r="F42" s="422">
        <f>D42*F40</f>
        <v>16000</v>
      </c>
      <c r="G42" s="422">
        <f>D42*G40</f>
        <v>4000</v>
      </c>
      <c r="H42" s="422">
        <f>D42*H40</f>
        <v>24000</v>
      </c>
      <c r="I42" s="358" t="s">
        <v>328</v>
      </c>
      <c r="J42" s="396" t="s">
        <v>62</v>
      </c>
    </row>
    <row r="43" spans="1:11" ht="16.5" customHeight="1">
      <c r="B43" s="424" t="s">
        <v>31</v>
      </c>
      <c r="C43" s="419">
        <v>4</v>
      </c>
      <c r="D43" s="420">
        <v>3</v>
      </c>
      <c r="E43" s="425"/>
      <c r="F43" s="422">
        <f>D43*F40</f>
        <v>12000</v>
      </c>
      <c r="G43" s="422">
        <f>D43*G40</f>
        <v>3000</v>
      </c>
      <c r="H43" s="422">
        <f>D43*H40</f>
        <v>18000</v>
      </c>
      <c r="I43" s="361"/>
      <c r="J43" s="427">
        <v>40000</v>
      </c>
    </row>
    <row r="44" spans="1:11" ht="16.5" customHeight="1">
      <c r="B44" s="458" t="s">
        <v>217</v>
      </c>
      <c r="C44" s="419">
        <v>2</v>
      </c>
      <c r="D44" s="420">
        <v>1</v>
      </c>
      <c r="E44" s="426"/>
      <c r="F44" s="422">
        <f>D44*F40</f>
        <v>4000</v>
      </c>
      <c r="G44" s="422">
        <f>D44*G41</f>
        <v>5000</v>
      </c>
      <c r="H44" s="422">
        <f>D44*H41</f>
        <v>30000</v>
      </c>
      <c r="I44" s="361"/>
      <c r="J44" s="427"/>
    </row>
    <row r="45" spans="1:11" ht="16.5" customHeight="1" thickBot="1">
      <c r="B45" s="400" t="s">
        <v>34</v>
      </c>
      <c r="C45" s="428">
        <v>15</v>
      </c>
      <c r="D45" s="8">
        <v>11</v>
      </c>
      <c r="E45" s="429"/>
      <c r="F45" s="404">
        <f>SUM(F40:F44)</f>
        <v>56000</v>
      </c>
      <c r="G45" s="404">
        <f>SUM(H44)</f>
        <v>30000</v>
      </c>
      <c r="H45" s="405">
        <v>60000</v>
      </c>
      <c r="I45" s="361">
        <v>28940</v>
      </c>
      <c r="J45" s="430"/>
      <c r="K45" s="22"/>
    </row>
    <row r="46" spans="1:11" ht="16.5" customHeight="1" thickBot="1">
      <c r="B46" s="889" t="s">
        <v>35</v>
      </c>
      <c r="C46" s="890"/>
      <c r="D46" s="891"/>
      <c r="E46" s="431">
        <v>0</v>
      </c>
      <c r="F46" s="889" t="s">
        <v>36</v>
      </c>
      <c r="G46" s="890"/>
      <c r="H46" s="432">
        <f>F45+G45+H45+I45+J41+J43</f>
        <v>236940</v>
      </c>
      <c r="I46" s="433"/>
      <c r="J46" s="408">
        <f>E46-H46</f>
        <v>-236940</v>
      </c>
    </row>
    <row r="48" spans="1:11">
      <c r="B48" s="192" t="s">
        <v>63</v>
      </c>
    </row>
    <row r="49" spans="1:10">
      <c r="B49" s="192"/>
    </row>
    <row r="50" spans="1:10">
      <c r="A50" s="888"/>
      <c r="B50" s="888"/>
      <c r="H50" s="434"/>
      <c r="I50" s="434"/>
    </row>
    <row r="51" spans="1:10">
      <c r="A51" s="7" t="s">
        <v>51</v>
      </c>
      <c r="B51" s="192"/>
      <c r="D51" s="192" t="s">
        <v>285</v>
      </c>
      <c r="E51" s="22"/>
      <c r="F51" s="192"/>
      <c r="G51" s="192"/>
      <c r="H51" s="435"/>
      <c r="J51" s="256"/>
    </row>
    <row r="52" spans="1:10">
      <c r="B52" s="192" t="s">
        <v>52</v>
      </c>
      <c r="F52" s="192"/>
      <c r="G52" s="192"/>
      <c r="H52" s="435"/>
      <c r="I52" s="256"/>
      <c r="J52" s="6"/>
    </row>
    <row r="53" spans="1:10">
      <c r="B53" s="192" t="s">
        <v>201</v>
      </c>
      <c r="D53" s="436" t="s">
        <v>53</v>
      </c>
      <c r="E53" s="256" t="s">
        <v>202</v>
      </c>
      <c r="F53" s="6">
        <f>F54+F55+F56</f>
        <v>608000</v>
      </c>
      <c r="G53" s="256" t="s">
        <v>286</v>
      </c>
      <c r="H53" s="6">
        <f>H54+H55+H56</f>
        <v>857000</v>
      </c>
      <c r="I53" s="256" t="s">
        <v>548</v>
      </c>
      <c r="J53" s="6">
        <f>J54+J55+J56</f>
        <v>702000</v>
      </c>
    </row>
    <row r="54" spans="1:10">
      <c r="B54" s="192"/>
      <c r="D54" s="192"/>
      <c r="E54" s="256" t="s">
        <v>54</v>
      </c>
      <c r="F54" s="6">
        <v>0</v>
      </c>
      <c r="G54" s="256" t="s">
        <v>54</v>
      </c>
      <c r="H54" s="6">
        <v>0</v>
      </c>
      <c r="I54" s="256" t="s">
        <v>54</v>
      </c>
      <c r="J54" s="6">
        <v>0</v>
      </c>
    </row>
    <row r="55" spans="1:10">
      <c r="D55" s="192"/>
      <c r="E55" s="256" t="s">
        <v>55</v>
      </c>
      <c r="F55" s="6">
        <v>447000</v>
      </c>
      <c r="G55" s="256" t="s">
        <v>55</v>
      </c>
      <c r="H55" s="6">
        <v>521000</v>
      </c>
      <c r="I55" s="256" t="s">
        <v>55</v>
      </c>
      <c r="J55" s="6">
        <v>484000</v>
      </c>
    </row>
    <row r="56" spans="1:10">
      <c r="E56" s="256" t="s">
        <v>287</v>
      </c>
      <c r="F56" s="6">
        <v>161000</v>
      </c>
      <c r="G56" s="256" t="s">
        <v>287</v>
      </c>
      <c r="H56" s="6">
        <v>336000</v>
      </c>
      <c r="I56" s="256" t="s">
        <v>287</v>
      </c>
      <c r="J56" s="6">
        <v>218000</v>
      </c>
    </row>
    <row r="57" spans="1:10">
      <c r="E57" s="256"/>
      <c r="F57" s="437"/>
    </row>
  </sheetData>
  <mergeCells count="21">
    <mergeCell ref="A50:B50"/>
    <mergeCell ref="B35:D35"/>
    <mergeCell ref="F35:G35"/>
    <mergeCell ref="B38:C40"/>
    <mergeCell ref="D38:D40"/>
    <mergeCell ref="F38:J38"/>
    <mergeCell ref="B46:D46"/>
    <mergeCell ref="F46:G46"/>
    <mergeCell ref="D23:G23"/>
    <mergeCell ref="D24:G24"/>
    <mergeCell ref="D25:G25"/>
    <mergeCell ref="D26:G26"/>
    <mergeCell ref="B27:C29"/>
    <mergeCell ref="D27:D29"/>
    <mergeCell ref="F27:J27"/>
    <mergeCell ref="B1:I1"/>
    <mergeCell ref="B3:C5"/>
    <mergeCell ref="D3:D5"/>
    <mergeCell ref="F3:J3"/>
    <mergeCell ref="B12:D12"/>
    <mergeCell ref="F12:G12"/>
  </mergeCells>
  <phoneticPr fontId="6"/>
  <pageMargins left="0.39370078740157483" right="0" top="0.59055118110236227" bottom="0.23622047244094491" header="0.51181102362204722" footer="0.2755905511811023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view="pageBreakPreview" topLeftCell="A52" zoomScale="60" zoomScaleNormal="88" workbookViewId="0">
      <selection activeCell="J39" sqref="J39"/>
    </sheetView>
  </sheetViews>
  <sheetFormatPr defaultColWidth="8.75" defaultRowHeight="13.5"/>
  <cols>
    <col min="1" max="1" width="2.875" style="466" customWidth="1"/>
    <col min="2" max="2" width="3.125" style="466" customWidth="1"/>
    <col min="3" max="3" width="4.5" style="466" customWidth="1"/>
    <col min="4" max="4" width="11" style="466" customWidth="1"/>
    <col min="5" max="8" width="6.125" style="466" customWidth="1"/>
    <col min="9" max="9" width="9.875" style="466" customWidth="1"/>
    <col min="10" max="10" width="2.75" style="466" customWidth="1"/>
    <col min="11" max="11" width="3.5" style="463" customWidth="1"/>
    <col min="12" max="13" width="5" style="463" customWidth="1"/>
    <col min="14" max="14" width="4.125" style="463" customWidth="1"/>
    <col min="15" max="15" width="8.875" style="466" customWidth="1"/>
    <col min="16" max="16" width="11" style="466" customWidth="1"/>
    <col min="17" max="17" width="7.125" style="466" customWidth="1"/>
    <col min="18" max="18" width="5.5" style="466" customWidth="1"/>
    <col min="19" max="16384" width="8.75" style="466"/>
  </cols>
  <sheetData>
    <row r="1" spans="1:17" ht="17.45" customHeight="1">
      <c r="A1" s="463"/>
      <c r="B1" s="464"/>
      <c r="C1" s="465" t="s">
        <v>345</v>
      </c>
      <c r="E1" s="463"/>
      <c r="F1" s="463"/>
      <c r="G1" s="463"/>
      <c r="H1" s="463"/>
      <c r="I1" s="463"/>
      <c r="J1" s="463"/>
      <c r="K1" s="463" t="s">
        <v>346</v>
      </c>
      <c r="O1" s="463"/>
      <c r="P1" s="463" t="s">
        <v>634</v>
      </c>
    </row>
    <row r="2" spans="1:17" ht="18.600000000000001" customHeight="1">
      <c r="A2" s="467"/>
      <c r="B2" s="468" t="s">
        <v>347</v>
      </c>
      <c r="E2" s="463"/>
      <c r="F2" s="463"/>
      <c r="G2" s="463"/>
      <c r="H2" s="463"/>
      <c r="I2" s="469"/>
      <c r="J2" s="470"/>
      <c r="O2" s="471">
        <v>44631</v>
      </c>
      <c r="P2" s="471"/>
    </row>
    <row r="3" spans="1:17" ht="12.6" customHeight="1" thickBot="1">
      <c r="A3" s="467"/>
      <c r="I3" s="472"/>
      <c r="J3" s="472"/>
      <c r="L3" s="473"/>
      <c r="M3" s="473"/>
      <c r="N3" s="473"/>
      <c r="O3" s="474"/>
      <c r="P3" s="475"/>
    </row>
    <row r="4" spans="1:17" ht="9.6" customHeight="1">
      <c r="A4" s="476"/>
      <c r="B4" s="993" t="s">
        <v>348</v>
      </c>
      <c r="C4" s="994"/>
      <c r="D4" s="999" t="s">
        <v>349</v>
      </c>
      <c r="E4" s="477"/>
      <c r="F4" s="478"/>
      <c r="G4" s="478"/>
      <c r="H4" s="478"/>
      <c r="I4" s="479"/>
      <c r="J4" s="1002" t="s">
        <v>350</v>
      </c>
      <c r="K4" s="1003"/>
      <c r="L4" s="961" t="s">
        <v>351</v>
      </c>
      <c r="M4" s="962"/>
      <c r="N4" s="962"/>
      <c r="O4" s="963"/>
      <c r="P4" s="1004" t="s">
        <v>352</v>
      </c>
    </row>
    <row r="5" spans="1:17" ht="9.6" customHeight="1">
      <c r="A5" s="476"/>
      <c r="B5" s="995"/>
      <c r="C5" s="996"/>
      <c r="D5" s="1000"/>
      <c r="E5" s="967" t="s">
        <v>353</v>
      </c>
      <c r="F5" s="967"/>
      <c r="G5" s="967"/>
      <c r="H5" s="967"/>
      <c r="I5" s="986"/>
      <c r="J5" s="967" t="s">
        <v>354</v>
      </c>
      <c r="K5" s="968"/>
      <c r="L5" s="969" t="s">
        <v>353</v>
      </c>
      <c r="M5" s="970"/>
      <c r="N5" s="970"/>
      <c r="O5" s="971"/>
      <c r="P5" s="1004"/>
      <c r="Q5" s="480"/>
    </row>
    <row r="6" spans="1:17" ht="9.6" customHeight="1" thickBot="1">
      <c r="A6" s="476"/>
      <c r="B6" s="997"/>
      <c r="C6" s="998"/>
      <c r="D6" s="1001"/>
      <c r="E6" s="481" t="s">
        <v>355</v>
      </c>
      <c r="F6" s="482" t="s">
        <v>356</v>
      </c>
      <c r="G6" s="483" t="s">
        <v>357</v>
      </c>
      <c r="H6" s="483" t="s">
        <v>46</v>
      </c>
      <c r="I6" s="484" t="s">
        <v>358</v>
      </c>
      <c r="J6" s="485">
        <v>19</v>
      </c>
      <c r="K6" s="485">
        <v>20</v>
      </c>
      <c r="L6" s="486" t="s">
        <v>359</v>
      </c>
      <c r="M6" s="483" t="s">
        <v>360</v>
      </c>
      <c r="N6" s="483" t="s">
        <v>361</v>
      </c>
      <c r="O6" s="484" t="s">
        <v>358</v>
      </c>
      <c r="P6" s="1005"/>
      <c r="Q6" s="480"/>
    </row>
    <row r="7" spans="1:17" ht="14.45" customHeight="1">
      <c r="A7" s="487"/>
      <c r="B7" s="987" t="s">
        <v>362</v>
      </c>
      <c r="C7" s="488">
        <v>4101</v>
      </c>
      <c r="D7" s="489" t="s">
        <v>363</v>
      </c>
      <c r="E7" s="490"/>
      <c r="G7" s="491"/>
      <c r="H7" s="492">
        <f>E7+F7+G7</f>
        <v>0</v>
      </c>
      <c r="I7" s="493">
        <v>0</v>
      </c>
      <c r="J7" s="494"/>
      <c r="K7" s="494"/>
      <c r="L7" s="466"/>
      <c r="M7" s="491"/>
      <c r="N7" s="495">
        <f>L7+M7</f>
        <v>0</v>
      </c>
      <c r="O7" s="493">
        <v>0</v>
      </c>
      <c r="P7" s="496"/>
    </row>
    <row r="8" spans="1:17" ht="14.45" customHeight="1">
      <c r="A8" s="487"/>
      <c r="B8" s="987"/>
      <c r="C8" s="497">
        <v>4102</v>
      </c>
      <c r="D8" s="498" t="s">
        <v>364</v>
      </c>
      <c r="E8" s="490">
        <v>3</v>
      </c>
      <c r="F8" s="499">
        <v>1</v>
      </c>
      <c r="G8" s="500"/>
      <c r="H8" s="492">
        <f t="shared" ref="H8:H53" si="0">E8+F8+G8</f>
        <v>4</v>
      </c>
      <c r="I8" s="501">
        <v>12000</v>
      </c>
      <c r="J8" s="502"/>
      <c r="K8" s="502"/>
      <c r="L8" s="499"/>
      <c r="M8" s="500">
        <v>1</v>
      </c>
      <c r="N8" s="503">
        <f t="shared" ref="N8:N53" si="1">L8+M8</f>
        <v>1</v>
      </c>
      <c r="O8" s="501">
        <v>2000</v>
      </c>
      <c r="P8" s="504"/>
    </row>
    <row r="9" spans="1:17" ht="14.45" customHeight="1">
      <c r="A9" s="487"/>
      <c r="B9" s="987"/>
      <c r="C9" s="505">
        <v>4103</v>
      </c>
      <c r="D9" s="506" t="s">
        <v>365</v>
      </c>
      <c r="E9" s="260">
        <v>2</v>
      </c>
      <c r="F9" s="499"/>
      <c r="G9" s="500"/>
      <c r="H9" s="492">
        <f t="shared" si="0"/>
        <v>2</v>
      </c>
      <c r="I9" s="507">
        <v>4000</v>
      </c>
      <c r="J9" s="502"/>
      <c r="K9" s="502"/>
      <c r="L9" s="508"/>
      <c r="M9" s="491">
        <v>1</v>
      </c>
      <c r="N9" s="509">
        <f t="shared" si="1"/>
        <v>1</v>
      </c>
      <c r="O9" s="507">
        <v>2000</v>
      </c>
      <c r="P9" s="496"/>
    </row>
    <row r="10" spans="1:17" ht="14.45" customHeight="1">
      <c r="A10" s="487"/>
      <c r="B10" s="987"/>
      <c r="C10" s="497">
        <v>4104</v>
      </c>
      <c r="D10" s="498" t="s">
        <v>366</v>
      </c>
      <c r="E10" s="510">
        <v>1</v>
      </c>
      <c r="F10" s="466">
        <v>2</v>
      </c>
      <c r="G10" s="491"/>
      <c r="H10" s="492">
        <f t="shared" si="0"/>
        <v>3</v>
      </c>
      <c r="I10" s="511">
        <v>10000</v>
      </c>
      <c r="J10" s="502"/>
      <c r="K10" s="512"/>
      <c r="L10" s="499">
        <v>2</v>
      </c>
      <c r="M10" s="500"/>
      <c r="N10" s="503">
        <f t="shared" si="1"/>
        <v>2</v>
      </c>
      <c r="O10" s="501">
        <v>4000</v>
      </c>
      <c r="P10" s="504"/>
    </row>
    <row r="11" spans="1:17" ht="14.45" customHeight="1">
      <c r="A11" s="487"/>
      <c r="B11" s="987"/>
      <c r="C11" s="505">
        <v>4105</v>
      </c>
      <c r="D11" s="513" t="s">
        <v>367</v>
      </c>
      <c r="E11" s="510"/>
      <c r="F11" s="499">
        <v>1</v>
      </c>
      <c r="G11" s="500"/>
      <c r="H11" s="492">
        <f t="shared" si="0"/>
        <v>1</v>
      </c>
      <c r="I11" s="511">
        <v>2000</v>
      </c>
      <c r="J11" s="502"/>
      <c r="K11" s="502"/>
      <c r="L11" s="514"/>
      <c r="M11" s="491"/>
      <c r="N11" s="509">
        <f t="shared" si="1"/>
        <v>0</v>
      </c>
      <c r="O11" s="501">
        <v>0</v>
      </c>
      <c r="P11" s="496"/>
    </row>
    <row r="12" spans="1:17" ht="14.45" customHeight="1">
      <c r="A12" s="487"/>
      <c r="B12" s="987"/>
      <c r="C12" s="497">
        <v>4106</v>
      </c>
      <c r="D12" s="146" t="s">
        <v>368</v>
      </c>
      <c r="E12" s="515">
        <v>0.5</v>
      </c>
      <c r="F12" s="499"/>
      <c r="G12" s="500"/>
      <c r="H12" s="492">
        <f t="shared" si="0"/>
        <v>0.5</v>
      </c>
      <c r="I12" s="516">
        <v>1000</v>
      </c>
      <c r="J12" s="494"/>
      <c r="K12" s="502"/>
      <c r="L12" s="499"/>
      <c r="M12" s="500">
        <v>0.5</v>
      </c>
      <c r="N12" s="503">
        <f t="shared" si="1"/>
        <v>0.5</v>
      </c>
      <c r="O12" s="516">
        <v>1000</v>
      </c>
      <c r="P12" s="504"/>
    </row>
    <row r="13" spans="1:17" ht="14.45" customHeight="1">
      <c r="A13" s="487"/>
      <c r="B13" s="987"/>
      <c r="C13" s="505">
        <v>4107</v>
      </c>
      <c r="D13" s="513" t="s">
        <v>369</v>
      </c>
      <c r="E13" s="517">
        <v>1</v>
      </c>
      <c r="F13" s="499"/>
      <c r="G13" s="500"/>
      <c r="H13" s="492">
        <f t="shared" si="0"/>
        <v>1</v>
      </c>
      <c r="I13" s="507">
        <v>2000</v>
      </c>
      <c r="J13" s="518"/>
      <c r="K13" s="518"/>
      <c r="L13" s="499"/>
      <c r="M13" s="492">
        <v>1</v>
      </c>
      <c r="N13" s="500">
        <f t="shared" si="1"/>
        <v>1</v>
      </c>
      <c r="O13" s="507">
        <v>2000</v>
      </c>
      <c r="P13" s="496"/>
    </row>
    <row r="14" spans="1:17" ht="14.45" customHeight="1">
      <c r="A14" s="487"/>
      <c r="B14" s="987"/>
      <c r="C14" s="497">
        <v>4108</v>
      </c>
      <c r="D14" s="146" t="s">
        <v>370</v>
      </c>
      <c r="E14" s="515">
        <v>0.5</v>
      </c>
      <c r="G14" s="491"/>
      <c r="H14" s="492">
        <f t="shared" si="0"/>
        <v>0.5</v>
      </c>
      <c r="I14" s="519">
        <v>1000</v>
      </c>
      <c r="J14" s="502"/>
      <c r="K14" s="502" t="s">
        <v>371</v>
      </c>
      <c r="L14" s="466"/>
      <c r="M14" s="491"/>
      <c r="N14" s="500">
        <f t="shared" si="1"/>
        <v>0</v>
      </c>
      <c r="O14" s="519">
        <v>0</v>
      </c>
      <c r="P14" s="504"/>
    </row>
    <row r="15" spans="1:17" ht="14.45" customHeight="1">
      <c r="A15" s="487"/>
      <c r="B15" s="987"/>
      <c r="C15" s="505">
        <v>4109</v>
      </c>
      <c r="D15" s="513" t="s">
        <v>372</v>
      </c>
      <c r="E15" s="515">
        <v>1</v>
      </c>
      <c r="F15" s="499">
        <v>1</v>
      </c>
      <c r="G15" s="500">
        <v>1</v>
      </c>
      <c r="H15" s="492">
        <f t="shared" si="0"/>
        <v>3</v>
      </c>
      <c r="I15" s="501">
        <v>10000</v>
      </c>
      <c r="J15" s="502"/>
      <c r="K15" s="502"/>
      <c r="L15" s="499"/>
      <c r="M15" s="500"/>
      <c r="N15" s="509">
        <f t="shared" si="1"/>
        <v>0</v>
      </c>
      <c r="O15" s="501">
        <v>0</v>
      </c>
      <c r="P15" s="496"/>
    </row>
    <row r="16" spans="1:17" ht="14.45" customHeight="1">
      <c r="A16" s="487"/>
      <c r="B16" s="987"/>
      <c r="C16" s="497">
        <v>4110</v>
      </c>
      <c r="D16" s="146" t="s">
        <v>373</v>
      </c>
      <c r="E16" s="515">
        <v>8</v>
      </c>
      <c r="F16" s="499"/>
      <c r="G16" s="500"/>
      <c r="H16" s="492">
        <f t="shared" si="0"/>
        <v>8</v>
      </c>
      <c r="I16" s="493">
        <v>20000</v>
      </c>
      <c r="J16" s="502"/>
      <c r="K16" s="502"/>
      <c r="L16" s="499">
        <v>1</v>
      </c>
      <c r="M16" s="500">
        <v>4</v>
      </c>
      <c r="N16" s="500">
        <f t="shared" si="1"/>
        <v>5</v>
      </c>
      <c r="O16" s="493">
        <v>14000</v>
      </c>
      <c r="P16" s="504"/>
    </row>
    <row r="17" spans="1:16" ht="14.45" customHeight="1">
      <c r="A17" s="487"/>
      <c r="B17" s="987"/>
      <c r="C17" s="497">
        <v>4111</v>
      </c>
      <c r="D17" s="520" t="s">
        <v>374</v>
      </c>
      <c r="E17" s="510"/>
      <c r="F17" s="499"/>
      <c r="G17" s="500"/>
      <c r="H17" s="492">
        <f t="shared" si="0"/>
        <v>0</v>
      </c>
      <c r="I17" s="501">
        <v>0</v>
      </c>
      <c r="J17" s="502"/>
      <c r="K17" s="502" t="s">
        <v>371</v>
      </c>
      <c r="L17" s="499"/>
      <c r="M17" s="500"/>
      <c r="N17" s="500">
        <f t="shared" si="1"/>
        <v>0</v>
      </c>
      <c r="O17" s="501">
        <v>0</v>
      </c>
      <c r="P17" s="496"/>
    </row>
    <row r="18" spans="1:16" ht="14.45" customHeight="1" thickBot="1">
      <c r="A18" s="487"/>
      <c r="B18" s="988"/>
      <c r="C18" s="521">
        <v>4112</v>
      </c>
      <c r="D18" s="145" t="s">
        <v>375</v>
      </c>
      <c r="E18" s="522">
        <v>0.5</v>
      </c>
      <c r="F18" s="523"/>
      <c r="G18" s="524"/>
      <c r="H18" s="491">
        <f t="shared" si="0"/>
        <v>0.5</v>
      </c>
      <c r="I18" s="525">
        <v>1000</v>
      </c>
      <c r="J18" s="526"/>
      <c r="K18" s="518" t="s">
        <v>371</v>
      </c>
      <c r="L18" s="523"/>
      <c r="M18" s="524">
        <v>0.5</v>
      </c>
      <c r="N18" s="509">
        <f t="shared" si="1"/>
        <v>0.5</v>
      </c>
      <c r="O18" s="525">
        <v>1000</v>
      </c>
      <c r="P18" s="527"/>
    </row>
    <row r="19" spans="1:16" ht="14.45" customHeight="1">
      <c r="A19" s="487"/>
      <c r="B19" s="987" t="s">
        <v>376</v>
      </c>
      <c r="C19" s="505">
        <v>4201</v>
      </c>
      <c r="D19" s="528" t="s">
        <v>377</v>
      </c>
      <c r="E19" s="515">
        <v>1</v>
      </c>
      <c r="F19" s="499"/>
      <c r="G19" s="500"/>
      <c r="H19" s="495">
        <f t="shared" si="0"/>
        <v>1</v>
      </c>
      <c r="I19" s="529">
        <v>2000</v>
      </c>
      <c r="J19" s="494"/>
      <c r="K19" s="530"/>
      <c r="L19" s="499"/>
      <c r="M19" s="500">
        <v>0.5</v>
      </c>
      <c r="N19" s="495">
        <f t="shared" si="1"/>
        <v>0.5</v>
      </c>
      <c r="O19" s="531">
        <v>1000</v>
      </c>
      <c r="P19" s="532"/>
    </row>
    <row r="20" spans="1:16" ht="14.45" customHeight="1">
      <c r="A20" s="487"/>
      <c r="B20" s="987"/>
      <c r="C20" s="497">
        <v>4202</v>
      </c>
      <c r="D20" s="533" t="s">
        <v>378</v>
      </c>
      <c r="E20" s="510"/>
      <c r="G20" s="491"/>
      <c r="H20" s="492">
        <f t="shared" si="0"/>
        <v>0</v>
      </c>
      <c r="I20" s="534">
        <v>0</v>
      </c>
      <c r="J20" s="502" t="s">
        <v>371</v>
      </c>
      <c r="K20" s="502" t="s">
        <v>371</v>
      </c>
      <c r="L20" s="466"/>
      <c r="M20" s="491"/>
      <c r="N20" s="500">
        <f t="shared" si="1"/>
        <v>0</v>
      </c>
      <c r="O20" s="519">
        <v>0</v>
      </c>
      <c r="P20" s="535"/>
    </row>
    <row r="21" spans="1:16" ht="14.45" customHeight="1">
      <c r="A21" s="487"/>
      <c r="B21" s="987"/>
      <c r="C21" s="505">
        <v>4203</v>
      </c>
      <c r="D21" s="506" t="s">
        <v>379</v>
      </c>
      <c r="E21" s="510">
        <v>1</v>
      </c>
      <c r="F21" s="499"/>
      <c r="G21" s="500"/>
      <c r="H21" s="492">
        <f t="shared" si="0"/>
        <v>1</v>
      </c>
      <c r="I21" s="536">
        <v>2000</v>
      </c>
      <c r="J21" s="502"/>
      <c r="K21" s="502"/>
      <c r="L21" s="499"/>
      <c r="M21" s="500">
        <v>1</v>
      </c>
      <c r="N21" s="500">
        <f t="shared" si="1"/>
        <v>1</v>
      </c>
      <c r="O21" s="519">
        <v>2000</v>
      </c>
      <c r="P21" s="504"/>
    </row>
    <row r="22" spans="1:16" ht="14.45" customHeight="1">
      <c r="A22" s="487"/>
      <c r="B22" s="987"/>
      <c r="C22" s="497">
        <v>4204</v>
      </c>
      <c r="D22" s="498" t="s">
        <v>380</v>
      </c>
      <c r="E22" s="510">
        <v>2</v>
      </c>
      <c r="F22" s="514">
        <v>1</v>
      </c>
      <c r="G22" s="492"/>
      <c r="H22" s="492">
        <f t="shared" si="0"/>
        <v>3</v>
      </c>
      <c r="I22" s="501">
        <v>10000</v>
      </c>
      <c r="J22" s="537"/>
      <c r="K22" s="537"/>
      <c r="L22" s="514"/>
      <c r="M22" s="492"/>
      <c r="N22" s="500">
        <f t="shared" si="1"/>
        <v>0</v>
      </c>
      <c r="O22" s="501">
        <v>0</v>
      </c>
      <c r="P22" s="504"/>
    </row>
    <row r="23" spans="1:16" ht="14.45" customHeight="1">
      <c r="A23" s="487"/>
      <c r="B23" s="987"/>
      <c r="C23" s="538">
        <v>4205</v>
      </c>
      <c r="D23" s="146" t="s">
        <v>381</v>
      </c>
      <c r="E23" s="510">
        <v>1</v>
      </c>
      <c r="G23" s="491"/>
      <c r="H23" s="492">
        <f t="shared" si="0"/>
        <v>1</v>
      </c>
      <c r="I23" s="536">
        <v>2000</v>
      </c>
      <c r="J23" s="494"/>
      <c r="K23" s="494"/>
      <c r="L23" s="466"/>
      <c r="M23" s="491">
        <v>1</v>
      </c>
      <c r="N23" s="500">
        <f t="shared" si="1"/>
        <v>1</v>
      </c>
      <c r="O23" s="493">
        <v>2000</v>
      </c>
      <c r="P23" s="496"/>
    </row>
    <row r="24" spans="1:16" ht="14.45" customHeight="1">
      <c r="A24" s="487"/>
      <c r="B24" s="987"/>
      <c r="C24" s="539">
        <v>4206</v>
      </c>
      <c r="D24" s="540" t="s">
        <v>382</v>
      </c>
      <c r="E24" s="510"/>
      <c r="F24" s="499"/>
      <c r="G24" s="500"/>
      <c r="H24" s="492">
        <f t="shared" si="0"/>
        <v>0</v>
      </c>
      <c r="I24" s="541">
        <v>0</v>
      </c>
      <c r="J24" s="502"/>
      <c r="K24" s="502"/>
      <c r="L24" s="499"/>
      <c r="M24" s="500"/>
      <c r="N24" s="500">
        <f t="shared" si="1"/>
        <v>0</v>
      </c>
      <c r="O24" s="519">
        <v>0</v>
      </c>
      <c r="P24" s="504"/>
    </row>
    <row r="25" spans="1:16" ht="14.45" customHeight="1">
      <c r="A25" s="487"/>
      <c r="B25" s="987"/>
      <c r="C25" s="505">
        <v>4207</v>
      </c>
      <c r="D25" s="513" t="s">
        <v>383</v>
      </c>
      <c r="E25" s="515">
        <v>5.5</v>
      </c>
      <c r="G25" s="491"/>
      <c r="H25" s="492">
        <f t="shared" si="0"/>
        <v>5.5</v>
      </c>
      <c r="I25" s="507">
        <v>15000</v>
      </c>
      <c r="J25" s="502"/>
      <c r="K25" s="502"/>
      <c r="L25" s="466">
        <v>3.5</v>
      </c>
      <c r="M25" s="491">
        <v>1</v>
      </c>
      <c r="N25" s="500">
        <f t="shared" si="1"/>
        <v>4.5</v>
      </c>
      <c r="O25" s="516">
        <v>13000</v>
      </c>
      <c r="P25" s="496"/>
    </row>
    <row r="26" spans="1:16" ht="14.45" customHeight="1">
      <c r="A26" s="487"/>
      <c r="B26" s="987"/>
      <c r="C26" s="497">
        <v>4208</v>
      </c>
      <c r="D26" s="542" t="s">
        <v>384</v>
      </c>
      <c r="E26" s="510"/>
      <c r="F26" s="499"/>
      <c r="G26" s="500"/>
      <c r="H26" s="492">
        <f t="shared" si="0"/>
        <v>0</v>
      </c>
      <c r="I26" s="536">
        <v>0</v>
      </c>
      <c r="J26" s="494" t="s">
        <v>371</v>
      </c>
      <c r="K26" s="494" t="s">
        <v>371</v>
      </c>
      <c r="L26" s="499"/>
      <c r="M26" s="500"/>
      <c r="N26" s="509">
        <f t="shared" si="1"/>
        <v>0</v>
      </c>
      <c r="O26" s="519">
        <v>0</v>
      </c>
      <c r="P26" s="504"/>
    </row>
    <row r="27" spans="1:16" ht="14.45" customHeight="1">
      <c r="A27" s="487"/>
      <c r="B27" s="987"/>
      <c r="C27" s="505">
        <v>4209</v>
      </c>
      <c r="D27" s="140" t="s">
        <v>385</v>
      </c>
      <c r="E27" s="543">
        <v>1</v>
      </c>
      <c r="G27" s="491"/>
      <c r="H27" s="492">
        <f t="shared" si="0"/>
        <v>1</v>
      </c>
      <c r="I27" s="511">
        <v>2000</v>
      </c>
      <c r="J27" s="537"/>
      <c r="K27" s="512"/>
      <c r="L27" s="466"/>
      <c r="M27" s="491"/>
      <c r="N27" s="500">
        <f t="shared" si="1"/>
        <v>0</v>
      </c>
      <c r="O27" s="501">
        <v>0</v>
      </c>
      <c r="P27" s="496"/>
    </row>
    <row r="28" spans="1:16" ht="14.45" customHeight="1">
      <c r="A28" s="487"/>
      <c r="B28" s="987"/>
      <c r="C28" s="497">
        <v>4210</v>
      </c>
      <c r="D28" s="544" t="s">
        <v>386</v>
      </c>
      <c r="E28" s="510"/>
      <c r="F28" s="499"/>
      <c r="G28" s="500"/>
      <c r="H28" s="492">
        <f t="shared" si="0"/>
        <v>0</v>
      </c>
      <c r="I28" s="511">
        <v>0</v>
      </c>
      <c r="J28" s="494"/>
      <c r="K28" s="512" t="s">
        <v>371</v>
      </c>
      <c r="L28" s="499"/>
      <c r="M28" s="500"/>
      <c r="N28" s="500">
        <f t="shared" si="1"/>
        <v>0</v>
      </c>
      <c r="O28" s="501">
        <v>0</v>
      </c>
      <c r="P28" s="504"/>
    </row>
    <row r="29" spans="1:16" ht="14.45" customHeight="1">
      <c r="A29" s="487"/>
      <c r="B29" s="987"/>
      <c r="C29" s="545">
        <v>4211</v>
      </c>
      <c r="D29" s="546" t="s">
        <v>387</v>
      </c>
      <c r="E29" s="515">
        <v>1</v>
      </c>
      <c r="F29" s="514"/>
      <c r="G29" s="492"/>
      <c r="H29" s="492">
        <f t="shared" si="0"/>
        <v>1</v>
      </c>
      <c r="I29" s="519">
        <v>2000</v>
      </c>
      <c r="J29" s="502" t="s">
        <v>371</v>
      </c>
      <c r="K29" s="512"/>
      <c r="L29" s="514"/>
      <c r="M29" s="492"/>
      <c r="N29" s="509">
        <f t="shared" si="1"/>
        <v>0</v>
      </c>
      <c r="O29" s="519">
        <v>0</v>
      </c>
      <c r="P29" s="496"/>
    </row>
    <row r="30" spans="1:16" ht="14.45" customHeight="1" thickBot="1">
      <c r="A30" s="487"/>
      <c r="B30" s="988"/>
      <c r="C30" s="521">
        <v>4212</v>
      </c>
      <c r="D30" s="506" t="s">
        <v>388</v>
      </c>
      <c r="E30" s="547">
        <v>10.5</v>
      </c>
      <c r="F30" s="523">
        <v>1</v>
      </c>
      <c r="G30" s="524"/>
      <c r="H30" s="524">
        <f t="shared" si="0"/>
        <v>11.5</v>
      </c>
      <c r="I30" s="548">
        <v>27000</v>
      </c>
      <c r="J30" s="549"/>
      <c r="K30" s="549"/>
      <c r="L30" s="523">
        <v>3</v>
      </c>
      <c r="M30" s="524">
        <v>2</v>
      </c>
      <c r="N30" s="550">
        <f t="shared" si="1"/>
        <v>5</v>
      </c>
      <c r="O30" s="548">
        <v>14000</v>
      </c>
      <c r="P30" s="527"/>
    </row>
    <row r="31" spans="1:16" ht="14.45" customHeight="1">
      <c r="A31" s="487"/>
      <c r="B31" s="987" t="s">
        <v>389</v>
      </c>
      <c r="C31" s="505">
        <v>4301</v>
      </c>
      <c r="D31" s="551" t="s">
        <v>390</v>
      </c>
      <c r="E31" s="490">
        <v>2</v>
      </c>
      <c r="F31" s="499"/>
      <c r="G31" s="500"/>
      <c r="H31" s="492">
        <f t="shared" si="0"/>
        <v>2</v>
      </c>
      <c r="I31" s="519">
        <v>4000</v>
      </c>
      <c r="J31" s="502"/>
      <c r="K31" s="502"/>
      <c r="L31" s="499">
        <v>1</v>
      </c>
      <c r="M31" s="500"/>
      <c r="N31" s="495">
        <f t="shared" si="1"/>
        <v>1</v>
      </c>
      <c r="O31" s="552">
        <v>2000</v>
      </c>
      <c r="P31" s="496"/>
    </row>
    <row r="32" spans="1:16" ht="14.45" customHeight="1">
      <c r="A32" s="487"/>
      <c r="B32" s="987"/>
      <c r="C32" s="497">
        <v>4302</v>
      </c>
      <c r="D32" s="553" t="s">
        <v>391</v>
      </c>
      <c r="E32" s="554">
        <v>3</v>
      </c>
      <c r="F32" s="499"/>
      <c r="G32" s="500"/>
      <c r="H32" s="492">
        <f t="shared" si="0"/>
        <v>3</v>
      </c>
      <c r="I32" s="519">
        <v>10000</v>
      </c>
      <c r="J32" s="502"/>
      <c r="K32" s="502" t="s">
        <v>371</v>
      </c>
      <c r="L32" s="499">
        <v>1</v>
      </c>
      <c r="M32" s="500">
        <v>2</v>
      </c>
      <c r="N32" s="500">
        <f t="shared" si="1"/>
        <v>3</v>
      </c>
      <c r="O32" s="519">
        <v>10000</v>
      </c>
      <c r="P32" s="504"/>
    </row>
    <row r="33" spans="1:16" ht="14.45" customHeight="1">
      <c r="A33" s="487"/>
      <c r="B33" s="987"/>
      <c r="C33" s="545">
        <v>4303</v>
      </c>
      <c r="D33" s="555" t="s">
        <v>392</v>
      </c>
      <c r="E33" s="556">
        <v>7</v>
      </c>
      <c r="F33" s="499"/>
      <c r="G33" s="500"/>
      <c r="H33" s="492">
        <f t="shared" si="0"/>
        <v>7</v>
      </c>
      <c r="I33" s="519">
        <v>18000</v>
      </c>
      <c r="J33" s="502"/>
      <c r="K33" s="502"/>
      <c r="L33" s="499">
        <v>1</v>
      </c>
      <c r="M33" s="500">
        <v>3</v>
      </c>
      <c r="N33" s="500">
        <f t="shared" si="1"/>
        <v>4</v>
      </c>
      <c r="O33" s="519">
        <v>12000</v>
      </c>
      <c r="P33" s="496"/>
    </row>
    <row r="34" spans="1:16" ht="14.45" customHeight="1">
      <c r="A34" s="487"/>
      <c r="B34" s="987"/>
      <c r="C34" s="545">
        <v>4304</v>
      </c>
      <c r="D34" s="546" t="s">
        <v>393</v>
      </c>
      <c r="E34" s="556">
        <v>1</v>
      </c>
      <c r="F34" s="466">
        <v>1</v>
      </c>
      <c r="G34" s="491"/>
      <c r="H34" s="492">
        <f t="shared" si="0"/>
        <v>2</v>
      </c>
      <c r="I34" s="519">
        <v>4000</v>
      </c>
      <c r="J34" s="537"/>
      <c r="K34" s="537"/>
      <c r="L34" s="466">
        <v>2</v>
      </c>
      <c r="M34" s="491"/>
      <c r="N34" s="500">
        <f t="shared" si="1"/>
        <v>2</v>
      </c>
      <c r="O34" s="519">
        <v>4000</v>
      </c>
      <c r="P34" s="504"/>
    </row>
    <row r="35" spans="1:16" ht="14.45" customHeight="1">
      <c r="A35" s="487"/>
      <c r="B35" s="987"/>
      <c r="C35" s="545">
        <v>4305</v>
      </c>
      <c r="D35" s="557" t="s">
        <v>394</v>
      </c>
      <c r="E35" s="558">
        <v>0.5</v>
      </c>
      <c r="F35" s="508"/>
      <c r="G35" s="550"/>
      <c r="H35" s="492">
        <f t="shared" si="0"/>
        <v>0.5</v>
      </c>
      <c r="I35" s="519">
        <v>1000</v>
      </c>
      <c r="J35" s="502" t="s">
        <v>371</v>
      </c>
      <c r="K35" s="559"/>
      <c r="L35" s="508"/>
      <c r="M35" s="550"/>
      <c r="N35" s="500">
        <f t="shared" si="1"/>
        <v>0</v>
      </c>
      <c r="O35" s="519">
        <v>0</v>
      </c>
      <c r="P35" s="496"/>
    </row>
    <row r="36" spans="1:16" ht="14.45" customHeight="1">
      <c r="A36" s="487"/>
      <c r="B36" s="987"/>
      <c r="C36" s="497">
        <v>4306</v>
      </c>
      <c r="D36" s="560" t="s">
        <v>395</v>
      </c>
      <c r="E36" s="556">
        <v>1</v>
      </c>
      <c r="F36" s="499"/>
      <c r="G36" s="500"/>
      <c r="H36" s="492">
        <f t="shared" si="0"/>
        <v>1</v>
      </c>
      <c r="I36" s="519">
        <v>2000</v>
      </c>
      <c r="J36" s="559"/>
      <c r="K36" s="559"/>
      <c r="L36" s="499"/>
      <c r="M36" s="500"/>
      <c r="N36" s="500">
        <f t="shared" si="1"/>
        <v>0</v>
      </c>
      <c r="O36" s="519">
        <v>0</v>
      </c>
      <c r="P36" s="504"/>
    </row>
    <row r="37" spans="1:16" ht="14.45" customHeight="1">
      <c r="A37" s="487"/>
      <c r="B37" s="987"/>
      <c r="C37" s="505">
        <v>4307</v>
      </c>
      <c r="D37" s="561" t="s">
        <v>396</v>
      </c>
      <c r="E37" s="562"/>
      <c r="F37" s="514"/>
      <c r="G37" s="492"/>
      <c r="H37" s="492">
        <f t="shared" si="0"/>
        <v>0</v>
      </c>
      <c r="I37" s="552">
        <v>0</v>
      </c>
      <c r="J37" s="494" t="s">
        <v>371</v>
      </c>
      <c r="K37" s="494" t="s">
        <v>371</v>
      </c>
      <c r="L37" s="514"/>
      <c r="M37" s="492"/>
      <c r="N37" s="500">
        <f t="shared" si="1"/>
        <v>0</v>
      </c>
      <c r="O37" s="519">
        <v>0</v>
      </c>
      <c r="P37" s="504"/>
    </row>
    <row r="38" spans="1:16" ht="14.45" customHeight="1">
      <c r="A38" s="487"/>
      <c r="B38" s="987"/>
      <c r="C38" s="497">
        <v>4308</v>
      </c>
      <c r="D38" s="555" t="s">
        <v>397</v>
      </c>
      <c r="E38" s="260">
        <v>1</v>
      </c>
      <c r="F38" s="499"/>
      <c r="G38" s="500"/>
      <c r="H38" s="492">
        <f t="shared" si="0"/>
        <v>1</v>
      </c>
      <c r="I38" s="519">
        <v>2000</v>
      </c>
      <c r="J38" s="502"/>
      <c r="K38" s="502"/>
      <c r="L38" s="499"/>
      <c r="M38" s="500"/>
      <c r="N38" s="500">
        <f t="shared" si="1"/>
        <v>0</v>
      </c>
      <c r="O38" s="563">
        <v>0</v>
      </c>
      <c r="P38" s="504"/>
    </row>
    <row r="39" spans="1:16" ht="14.45" customHeight="1">
      <c r="A39" s="487"/>
      <c r="B39" s="987"/>
      <c r="C39" s="497">
        <v>4309</v>
      </c>
      <c r="D39" s="555" t="s">
        <v>398</v>
      </c>
      <c r="E39" s="260">
        <v>3</v>
      </c>
      <c r="F39" s="499"/>
      <c r="G39" s="500"/>
      <c r="H39" s="492">
        <f t="shared" si="0"/>
        <v>3</v>
      </c>
      <c r="I39" s="519">
        <v>10000</v>
      </c>
      <c r="J39" s="494"/>
      <c r="K39" s="494"/>
      <c r="L39" s="499"/>
      <c r="M39" s="500">
        <v>2.5</v>
      </c>
      <c r="N39" s="509">
        <f t="shared" si="1"/>
        <v>2.5</v>
      </c>
      <c r="O39" s="519">
        <v>5000</v>
      </c>
      <c r="P39" s="496"/>
    </row>
    <row r="40" spans="1:16" ht="14.45" customHeight="1">
      <c r="A40" s="487"/>
      <c r="B40" s="987"/>
      <c r="C40" s="505">
        <v>4310</v>
      </c>
      <c r="D40" s="498" t="s">
        <v>399</v>
      </c>
      <c r="E40" s="260">
        <v>2.5</v>
      </c>
      <c r="F40" s="499"/>
      <c r="G40" s="500"/>
      <c r="H40" s="492">
        <f t="shared" si="0"/>
        <v>2.5</v>
      </c>
      <c r="I40" s="519">
        <v>5000</v>
      </c>
      <c r="J40" s="494" t="s">
        <v>371</v>
      </c>
      <c r="K40" s="502"/>
      <c r="L40" s="499"/>
      <c r="M40" s="500">
        <v>1.5</v>
      </c>
      <c r="N40" s="500">
        <f t="shared" si="1"/>
        <v>1.5</v>
      </c>
      <c r="O40" s="519">
        <v>3000</v>
      </c>
      <c r="P40" s="504"/>
    </row>
    <row r="41" spans="1:16" ht="14.45" customHeight="1" thickBot="1">
      <c r="A41" s="487"/>
      <c r="B41" s="987"/>
      <c r="C41" s="497">
        <v>4311</v>
      </c>
      <c r="D41" s="564" t="s">
        <v>400</v>
      </c>
      <c r="E41" s="565">
        <v>1</v>
      </c>
      <c r="F41" s="523"/>
      <c r="G41" s="524"/>
      <c r="H41" s="524">
        <f t="shared" si="0"/>
        <v>1</v>
      </c>
      <c r="I41" s="548">
        <v>2000</v>
      </c>
      <c r="J41" s="502"/>
      <c r="K41" s="518"/>
      <c r="L41" s="566"/>
      <c r="M41" s="524"/>
      <c r="N41" s="524">
        <f t="shared" si="1"/>
        <v>0</v>
      </c>
      <c r="O41" s="548">
        <v>0</v>
      </c>
      <c r="P41" s="527"/>
    </row>
    <row r="42" spans="1:16" ht="14.45" customHeight="1">
      <c r="A42" s="487"/>
      <c r="B42" s="1011" t="s">
        <v>401</v>
      </c>
      <c r="C42" s="567">
        <v>4401</v>
      </c>
      <c r="D42" s="551" t="s">
        <v>402</v>
      </c>
      <c r="E42" s="568"/>
      <c r="F42" s="514">
        <v>1</v>
      </c>
      <c r="G42" s="492"/>
      <c r="H42" s="492">
        <f t="shared" si="0"/>
        <v>1</v>
      </c>
      <c r="I42" s="529">
        <v>2000</v>
      </c>
      <c r="J42" s="569"/>
      <c r="K42" s="530"/>
      <c r="L42" s="514"/>
      <c r="M42" s="492"/>
      <c r="N42" s="492">
        <f t="shared" si="1"/>
        <v>0</v>
      </c>
      <c r="O42" s="563">
        <v>0</v>
      </c>
      <c r="P42" s="570"/>
    </row>
    <row r="43" spans="1:16" ht="14.45" customHeight="1">
      <c r="A43" s="487"/>
      <c r="B43" s="987"/>
      <c r="C43" s="497">
        <v>4402</v>
      </c>
      <c r="D43" s="571" t="s">
        <v>403</v>
      </c>
      <c r="E43" s="558"/>
      <c r="F43" s="499"/>
      <c r="G43" s="500"/>
      <c r="H43" s="492">
        <f t="shared" si="0"/>
        <v>0</v>
      </c>
      <c r="I43" s="507">
        <v>0</v>
      </c>
      <c r="J43" s="494" t="s">
        <v>371</v>
      </c>
      <c r="K43" s="494" t="s">
        <v>371</v>
      </c>
      <c r="L43" s="499"/>
      <c r="M43" s="500"/>
      <c r="N43" s="500">
        <f t="shared" si="1"/>
        <v>0</v>
      </c>
      <c r="O43" s="501">
        <v>0</v>
      </c>
      <c r="P43" s="496"/>
    </row>
    <row r="44" spans="1:16" ht="14.45" customHeight="1">
      <c r="A44" s="487"/>
      <c r="B44" s="987"/>
      <c r="C44" s="505">
        <v>4403</v>
      </c>
      <c r="D44" s="572" t="s">
        <v>404</v>
      </c>
      <c r="E44" s="558"/>
      <c r="F44" s="466">
        <v>1</v>
      </c>
      <c r="G44" s="491"/>
      <c r="H44" s="492">
        <f t="shared" si="0"/>
        <v>1</v>
      </c>
      <c r="I44" s="507">
        <v>2000</v>
      </c>
      <c r="J44" s="502"/>
      <c r="K44" s="502"/>
      <c r="L44" s="466"/>
      <c r="M44" s="491">
        <v>1</v>
      </c>
      <c r="N44" s="500">
        <f t="shared" si="1"/>
        <v>1</v>
      </c>
      <c r="O44" s="516">
        <v>2000</v>
      </c>
      <c r="P44" s="504"/>
    </row>
    <row r="45" spans="1:16" ht="14.45" customHeight="1">
      <c r="A45" s="487"/>
      <c r="B45" s="987"/>
      <c r="C45" s="497">
        <v>4404</v>
      </c>
      <c r="D45" s="561" t="s">
        <v>405</v>
      </c>
      <c r="E45" s="558"/>
      <c r="F45" s="499"/>
      <c r="G45" s="500"/>
      <c r="H45" s="492">
        <f t="shared" si="0"/>
        <v>0</v>
      </c>
      <c r="I45" s="507">
        <v>0</v>
      </c>
      <c r="J45" s="502"/>
      <c r="K45" s="502"/>
      <c r="L45" s="499"/>
      <c r="M45" s="500"/>
      <c r="N45" s="500">
        <f t="shared" si="1"/>
        <v>0</v>
      </c>
      <c r="O45" s="501">
        <v>0</v>
      </c>
      <c r="P45" s="496"/>
    </row>
    <row r="46" spans="1:16" ht="14.45" customHeight="1">
      <c r="A46" s="487"/>
      <c r="B46" s="987"/>
      <c r="C46" s="505">
        <v>4405</v>
      </c>
      <c r="D46" s="561" t="s">
        <v>406</v>
      </c>
      <c r="E46" s="558"/>
      <c r="F46" s="514"/>
      <c r="G46" s="492"/>
      <c r="H46" s="492">
        <f t="shared" si="0"/>
        <v>0</v>
      </c>
      <c r="I46" s="511">
        <v>0</v>
      </c>
      <c r="J46" s="502" t="s">
        <v>371</v>
      </c>
      <c r="K46" s="512"/>
      <c r="L46" s="514"/>
      <c r="M46" s="492"/>
      <c r="N46" s="500">
        <f t="shared" si="1"/>
        <v>0</v>
      </c>
      <c r="O46" s="516">
        <v>0</v>
      </c>
      <c r="P46" s="504"/>
    </row>
    <row r="47" spans="1:16" ht="14.45" customHeight="1">
      <c r="A47" s="487"/>
      <c r="B47" s="987"/>
      <c r="C47" s="497">
        <v>4406</v>
      </c>
      <c r="D47" s="555" t="s">
        <v>407</v>
      </c>
      <c r="E47" s="558"/>
      <c r="F47" s="573">
        <v>2</v>
      </c>
      <c r="G47" s="500"/>
      <c r="H47" s="492">
        <f t="shared" si="0"/>
        <v>2</v>
      </c>
      <c r="I47" s="511">
        <v>4000</v>
      </c>
      <c r="J47" s="502"/>
      <c r="K47" s="502"/>
      <c r="L47" s="499">
        <v>1</v>
      </c>
      <c r="M47" s="500"/>
      <c r="N47" s="509">
        <f t="shared" si="1"/>
        <v>1</v>
      </c>
      <c r="O47" s="507">
        <v>2000</v>
      </c>
      <c r="P47" s="496"/>
    </row>
    <row r="48" spans="1:16" ht="14.45" customHeight="1">
      <c r="A48" s="487"/>
      <c r="B48" s="987"/>
      <c r="C48" s="505">
        <v>4407</v>
      </c>
      <c r="D48" s="561" t="s">
        <v>408</v>
      </c>
      <c r="E48" s="558"/>
      <c r="G48" s="491"/>
      <c r="H48" s="492">
        <f t="shared" si="0"/>
        <v>0</v>
      </c>
      <c r="I48" s="507">
        <v>0</v>
      </c>
      <c r="J48" s="494" t="s">
        <v>371</v>
      </c>
      <c r="K48" s="494" t="s">
        <v>371</v>
      </c>
      <c r="L48" s="466"/>
      <c r="M48" s="491"/>
      <c r="N48" s="500">
        <f t="shared" si="1"/>
        <v>0</v>
      </c>
      <c r="O48" s="507">
        <v>0</v>
      </c>
      <c r="P48" s="504"/>
    </row>
    <row r="49" spans="1:16" ht="14.45" customHeight="1">
      <c r="A49" s="487"/>
      <c r="B49" s="987"/>
      <c r="C49" s="497">
        <v>4408</v>
      </c>
      <c r="D49" s="561" t="s">
        <v>409</v>
      </c>
      <c r="E49" s="558"/>
      <c r="F49" s="499"/>
      <c r="G49" s="500"/>
      <c r="H49" s="492">
        <f t="shared" si="0"/>
        <v>0</v>
      </c>
      <c r="I49" s="507">
        <v>0</v>
      </c>
      <c r="J49" s="494"/>
      <c r="K49" s="494"/>
      <c r="L49" s="499"/>
      <c r="M49" s="500"/>
      <c r="N49" s="500">
        <f t="shared" si="1"/>
        <v>0</v>
      </c>
      <c r="O49" s="507">
        <v>0</v>
      </c>
      <c r="P49" s="496"/>
    </row>
    <row r="50" spans="1:16" ht="14.45" customHeight="1">
      <c r="A50" s="487"/>
      <c r="B50" s="987"/>
      <c r="C50" s="505">
        <v>4409</v>
      </c>
      <c r="D50" s="561" t="s">
        <v>410</v>
      </c>
      <c r="E50" s="558"/>
      <c r="F50" s="573"/>
      <c r="G50" s="500"/>
      <c r="H50" s="492">
        <f t="shared" si="0"/>
        <v>0</v>
      </c>
      <c r="I50" s="507">
        <v>0</v>
      </c>
      <c r="J50" s="502"/>
      <c r="K50" s="512" t="s">
        <v>371</v>
      </c>
      <c r="L50" s="499"/>
      <c r="M50" s="500"/>
      <c r="N50" s="509">
        <f t="shared" si="1"/>
        <v>0</v>
      </c>
      <c r="O50" s="507">
        <v>0</v>
      </c>
      <c r="P50" s="504"/>
    </row>
    <row r="51" spans="1:16" ht="14.45" customHeight="1">
      <c r="A51" s="487"/>
      <c r="B51" s="987"/>
      <c r="C51" s="497">
        <v>4410</v>
      </c>
      <c r="D51" s="561" t="s">
        <v>411</v>
      </c>
      <c r="E51" s="558"/>
      <c r="G51" s="491"/>
      <c r="H51" s="492">
        <f t="shared" si="0"/>
        <v>0</v>
      </c>
      <c r="I51" s="507">
        <v>0</v>
      </c>
      <c r="J51" s="537"/>
      <c r="K51" s="512" t="s">
        <v>371</v>
      </c>
      <c r="L51" s="466"/>
      <c r="M51" s="491"/>
      <c r="N51" s="550">
        <f t="shared" si="1"/>
        <v>0</v>
      </c>
      <c r="O51" s="507">
        <v>0</v>
      </c>
      <c r="P51" s="496"/>
    </row>
    <row r="52" spans="1:16" ht="14.45" customHeight="1" thickBot="1">
      <c r="A52" s="487"/>
      <c r="B52" s="987"/>
      <c r="C52" s="505">
        <v>4411</v>
      </c>
      <c r="D52" s="571" t="s">
        <v>412</v>
      </c>
      <c r="E52" s="565"/>
      <c r="F52" s="523"/>
      <c r="G52" s="524"/>
      <c r="H52" s="492">
        <f t="shared" si="0"/>
        <v>0</v>
      </c>
      <c r="I52" s="574">
        <v>0</v>
      </c>
      <c r="J52" s="575" t="s">
        <v>371</v>
      </c>
      <c r="K52" s="575"/>
      <c r="L52" s="523"/>
      <c r="M52" s="524"/>
      <c r="N52" s="524">
        <f t="shared" si="1"/>
        <v>0</v>
      </c>
      <c r="O52" s="525">
        <v>0</v>
      </c>
      <c r="P52" s="527"/>
    </row>
    <row r="53" spans="1:16" ht="14.45" customHeight="1" thickBot="1">
      <c r="A53" s="487"/>
      <c r="B53" s="933" t="s">
        <v>413</v>
      </c>
      <c r="C53" s="1012"/>
      <c r="D53" s="1012"/>
      <c r="E53" s="576">
        <f>SUM(E7:E52)</f>
        <v>62.5</v>
      </c>
      <c r="F53" s="576">
        <f>SUM(F7:F52)</f>
        <v>12</v>
      </c>
      <c r="G53" s="576">
        <f>SUM(G7:G52)</f>
        <v>1</v>
      </c>
      <c r="H53" s="577">
        <f t="shared" si="0"/>
        <v>75.5</v>
      </c>
      <c r="I53" s="578">
        <f>SUM(I7:I52)</f>
        <v>191000</v>
      </c>
      <c r="J53" s="526"/>
      <c r="K53" s="526"/>
      <c r="L53" s="576">
        <f>SUM(L7:L52)</f>
        <v>15.5</v>
      </c>
      <c r="M53" s="576">
        <f>SUM(M7:M52)</f>
        <v>23.5</v>
      </c>
      <c r="N53" s="577">
        <f t="shared" si="1"/>
        <v>39</v>
      </c>
      <c r="O53" s="579">
        <f>SUM(O7:O52)</f>
        <v>98000</v>
      </c>
      <c r="P53" s="532"/>
    </row>
    <row r="54" spans="1:16" ht="14.45" customHeight="1">
      <c r="A54" s="788"/>
      <c r="B54" s="789"/>
      <c r="C54" s="789"/>
      <c r="D54" s="789"/>
      <c r="E54" s="788"/>
      <c r="F54" s="788"/>
      <c r="G54" s="788"/>
      <c r="H54" s="788"/>
      <c r="I54" s="790"/>
      <c r="J54" s="789"/>
      <c r="K54" s="789"/>
      <c r="L54" s="788"/>
      <c r="M54" s="788"/>
      <c r="N54" s="788"/>
      <c r="O54" s="790"/>
      <c r="P54" s="792"/>
    </row>
    <row r="55" spans="1:16" ht="14.45" customHeight="1">
      <c r="A55" s="788"/>
      <c r="B55" s="789"/>
      <c r="C55" s="789"/>
      <c r="D55" s="789"/>
      <c r="E55" s="788"/>
      <c r="F55" s="788"/>
      <c r="G55" s="788"/>
      <c r="H55" s="788"/>
      <c r="I55" s="790"/>
      <c r="J55" s="789"/>
      <c r="K55" s="789"/>
      <c r="L55" s="788"/>
      <c r="M55" s="788"/>
      <c r="N55" s="788"/>
      <c r="O55" s="790"/>
      <c r="P55" s="791"/>
    </row>
    <row r="56" spans="1:16" ht="14.45" customHeight="1">
      <c r="A56" s="788"/>
      <c r="B56" s="789"/>
      <c r="C56" s="789"/>
      <c r="D56" s="789"/>
      <c r="E56" s="788"/>
      <c r="F56" s="788"/>
      <c r="G56" s="788"/>
      <c r="H56" s="788"/>
      <c r="I56" s="790"/>
      <c r="J56" s="789"/>
      <c r="K56" s="789"/>
      <c r="L56" s="788"/>
      <c r="M56" s="788"/>
      <c r="N56" s="788"/>
      <c r="O56" s="790"/>
      <c r="P56" s="791"/>
    </row>
    <row r="57" spans="1:16" ht="14.45" customHeight="1">
      <c r="A57" s="788"/>
      <c r="B57" s="789"/>
      <c r="C57" s="789"/>
      <c r="D57" s="789"/>
      <c r="E57" s="788"/>
      <c r="F57" s="788"/>
      <c r="G57" s="788"/>
      <c r="H57" s="788"/>
      <c r="I57" s="790"/>
      <c r="J57" s="789"/>
      <c r="K57" s="789"/>
      <c r="L57" s="788"/>
      <c r="M57" s="788"/>
      <c r="N57" s="788"/>
      <c r="O57" s="790"/>
      <c r="P57" s="791"/>
    </row>
    <row r="58" spans="1:16" ht="14.45" customHeight="1">
      <c r="A58" s="788"/>
      <c r="B58" s="789"/>
      <c r="C58" s="789"/>
      <c r="D58" s="789"/>
      <c r="E58" s="788"/>
      <c r="F58" s="788"/>
      <c r="G58" s="788"/>
      <c r="H58" s="788"/>
      <c r="I58" s="790"/>
      <c r="J58" s="789"/>
      <c r="K58" s="789"/>
      <c r="L58" s="788"/>
      <c r="M58" s="788"/>
      <c r="N58" s="788"/>
      <c r="O58" s="790"/>
      <c r="P58" s="791"/>
    </row>
    <row r="59" spans="1:16" ht="14.45" customHeight="1">
      <c r="A59" s="788"/>
      <c r="B59" s="789"/>
      <c r="C59" s="789"/>
      <c r="D59" s="789"/>
      <c r="E59" s="788"/>
      <c r="F59" s="788"/>
      <c r="G59" s="788"/>
      <c r="H59" s="788"/>
      <c r="I59" s="790"/>
      <c r="J59" s="789"/>
      <c r="K59" s="789"/>
      <c r="L59" s="788"/>
      <c r="M59" s="788"/>
      <c r="N59" s="788"/>
      <c r="O59" s="790"/>
      <c r="P59" s="791"/>
    </row>
    <row r="60" spans="1:16" ht="13.15" customHeight="1" thickBot="1">
      <c r="A60" s="476"/>
      <c r="D60" s="475"/>
      <c r="F60" s="788"/>
      <c r="P60" s="475" t="s">
        <v>635</v>
      </c>
    </row>
    <row r="61" spans="1:16" ht="7.5" customHeight="1">
      <c r="A61" s="476"/>
      <c r="B61" s="993" t="s">
        <v>348</v>
      </c>
      <c r="C61" s="994"/>
      <c r="D61" s="1000" t="s">
        <v>349</v>
      </c>
      <c r="E61" s="1006" t="s">
        <v>353</v>
      </c>
      <c r="F61" s="959"/>
      <c r="G61" s="959"/>
      <c r="H61" s="959"/>
      <c r="I61" s="984"/>
      <c r="J61" s="959" t="s">
        <v>350</v>
      </c>
      <c r="K61" s="960"/>
      <c r="L61" s="1008" t="s">
        <v>351</v>
      </c>
      <c r="M61" s="1009"/>
      <c r="N61" s="1009"/>
      <c r="O61" s="1010"/>
      <c r="P61" s="964" t="s">
        <v>352</v>
      </c>
    </row>
    <row r="62" spans="1:16" ht="7.5" customHeight="1">
      <c r="A62" s="476"/>
      <c r="B62" s="995"/>
      <c r="C62" s="996"/>
      <c r="D62" s="1000"/>
      <c r="E62" s="1007"/>
      <c r="F62" s="967"/>
      <c r="G62" s="967"/>
      <c r="H62" s="967"/>
      <c r="I62" s="986"/>
      <c r="J62" s="967" t="s">
        <v>354</v>
      </c>
      <c r="K62" s="968"/>
      <c r="L62" s="969" t="s">
        <v>353</v>
      </c>
      <c r="M62" s="970"/>
      <c r="N62" s="970"/>
      <c r="O62" s="971"/>
      <c r="P62" s="965"/>
    </row>
    <row r="63" spans="1:16" ht="10.15" customHeight="1" thickBot="1">
      <c r="A63" s="476"/>
      <c r="B63" s="997"/>
      <c r="C63" s="998"/>
      <c r="D63" s="1000"/>
      <c r="E63" s="580" t="s">
        <v>355</v>
      </c>
      <c r="F63" s="482" t="s">
        <v>356</v>
      </c>
      <c r="G63" s="483" t="s">
        <v>357</v>
      </c>
      <c r="H63" s="483" t="s">
        <v>46</v>
      </c>
      <c r="I63" s="484" t="s">
        <v>358</v>
      </c>
      <c r="J63" s="581">
        <v>19</v>
      </c>
      <c r="K63" s="582">
        <v>20</v>
      </c>
      <c r="L63" s="486" t="s">
        <v>359</v>
      </c>
      <c r="M63" s="483" t="s">
        <v>360</v>
      </c>
      <c r="N63" s="483" t="s">
        <v>361</v>
      </c>
      <c r="O63" s="484" t="s">
        <v>358</v>
      </c>
      <c r="P63" s="966"/>
    </row>
    <row r="64" spans="1:16">
      <c r="A64" s="487"/>
      <c r="B64" s="987" t="s">
        <v>414</v>
      </c>
      <c r="C64" s="583">
        <v>5102</v>
      </c>
      <c r="D64" s="584" t="s">
        <v>415</v>
      </c>
      <c r="E64" s="585"/>
      <c r="F64" s="499"/>
      <c r="G64" s="500"/>
      <c r="H64" s="492">
        <f t="shared" ref="H64:H95" si="2">E64+F64+G64</f>
        <v>0</v>
      </c>
      <c r="I64" s="511">
        <v>0</v>
      </c>
      <c r="J64" s="518"/>
      <c r="K64" s="512" t="s">
        <v>371</v>
      </c>
      <c r="L64" s="499"/>
      <c r="M64" s="500"/>
      <c r="N64" s="550">
        <f t="shared" ref="N64:N95" si="3">L64+M64</f>
        <v>0</v>
      </c>
      <c r="O64" s="586">
        <v>0</v>
      </c>
      <c r="P64" s="587"/>
    </row>
    <row r="65" spans="1:16" ht="12.6" customHeight="1">
      <c r="A65" s="487"/>
      <c r="B65" s="987"/>
      <c r="C65" s="588">
        <v>5102</v>
      </c>
      <c r="D65" s="544" t="s">
        <v>416</v>
      </c>
      <c r="E65" s="510"/>
      <c r="G65" s="491"/>
      <c r="H65" s="492">
        <f t="shared" si="2"/>
        <v>0</v>
      </c>
      <c r="I65" s="511">
        <v>0</v>
      </c>
      <c r="J65" s="589"/>
      <c r="K65" s="512" t="s">
        <v>371</v>
      </c>
      <c r="L65" s="466"/>
      <c r="M65" s="491"/>
      <c r="N65" s="550">
        <f t="shared" si="3"/>
        <v>0</v>
      </c>
      <c r="O65" s="516">
        <v>0</v>
      </c>
      <c r="P65" s="590"/>
    </row>
    <row r="66" spans="1:16" ht="13.15" customHeight="1">
      <c r="A66" s="487"/>
      <c r="B66" s="987"/>
      <c r="C66" s="591">
        <v>5103</v>
      </c>
      <c r="D66" s="498" t="s">
        <v>417</v>
      </c>
      <c r="E66" s="260">
        <v>0.5</v>
      </c>
      <c r="F66" s="499">
        <v>2</v>
      </c>
      <c r="G66" s="500"/>
      <c r="H66" s="492">
        <f t="shared" si="2"/>
        <v>2.5</v>
      </c>
      <c r="I66" s="592">
        <v>5000</v>
      </c>
      <c r="J66" s="502" t="s">
        <v>371</v>
      </c>
      <c r="K66" s="512"/>
      <c r="L66" s="499"/>
      <c r="M66" s="500"/>
      <c r="N66" s="550">
        <f t="shared" si="3"/>
        <v>0</v>
      </c>
      <c r="O66" s="511">
        <v>0</v>
      </c>
      <c r="P66" s="593"/>
    </row>
    <row r="67" spans="1:16" ht="14.45" customHeight="1">
      <c r="A67" s="487"/>
      <c r="B67" s="987"/>
      <c r="C67" s="594">
        <v>5104</v>
      </c>
      <c r="D67" s="506" t="s">
        <v>418</v>
      </c>
      <c r="E67" s="595">
        <v>0.5</v>
      </c>
      <c r="F67" s="508"/>
      <c r="G67" s="500"/>
      <c r="H67" s="500">
        <f t="shared" si="2"/>
        <v>0.5</v>
      </c>
      <c r="I67" s="596">
        <v>1000</v>
      </c>
      <c r="J67" s="518"/>
      <c r="K67" s="518"/>
      <c r="L67" s="508"/>
      <c r="M67" s="550"/>
      <c r="N67" s="550">
        <f t="shared" si="3"/>
        <v>0</v>
      </c>
      <c r="O67" s="511">
        <v>0</v>
      </c>
      <c r="P67" s="597"/>
    </row>
    <row r="68" spans="1:16">
      <c r="A68" s="487"/>
      <c r="B68" s="987"/>
      <c r="C68" s="591">
        <v>5105</v>
      </c>
      <c r="D68" s="498" t="s">
        <v>419</v>
      </c>
      <c r="E68" s="510">
        <v>1</v>
      </c>
      <c r="F68" s="500"/>
      <c r="G68" s="492"/>
      <c r="H68" s="492">
        <f t="shared" si="2"/>
        <v>1</v>
      </c>
      <c r="I68" s="511">
        <v>2000</v>
      </c>
      <c r="J68" s="589"/>
      <c r="K68" s="512"/>
      <c r="L68" s="598"/>
      <c r="M68" s="500"/>
      <c r="N68" s="500">
        <f t="shared" si="3"/>
        <v>0</v>
      </c>
      <c r="O68" s="493">
        <v>0</v>
      </c>
      <c r="P68" s="593"/>
    </row>
    <row r="69" spans="1:16">
      <c r="A69" s="487"/>
      <c r="B69" s="987"/>
      <c r="C69" s="591">
        <v>5106</v>
      </c>
      <c r="D69" s="571" t="s">
        <v>420</v>
      </c>
      <c r="E69" s="260"/>
      <c r="F69" s="508"/>
      <c r="G69" s="550"/>
      <c r="H69" s="492">
        <f t="shared" si="2"/>
        <v>0</v>
      </c>
      <c r="I69" s="596">
        <v>0</v>
      </c>
      <c r="J69" s="494"/>
      <c r="K69" s="494"/>
      <c r="L69" s="508"/>
      <c r="M69" s="550"/>
      <c r="N69" s="550">
        <f t="shared" si="3"/>
        <v>0</v>
      </c>
      <c r="O69" s="501">
        <v>0</v>
      </c>
      <c r="P69" s="590"/>
    </row>
    <row r="70" spans="1:16">
      <c r="A70" s="487"/>
      <c r="B70" s="987"/>
      <c r="C70" s="591">
        <v>5107</v>
      </c>
      <c r="D70" s="571" t="s">
        <v>421</v>
      </c>
      <c r="E70" s="260"/>
      <c r="F70" s="499"/>
      <c r="G70" s="500"/>
      <c r="H70" s="492">
        <f t="shared" si="2"/>
        <v>0</v>
      </c>
      <c r="I70" s="511">
        <v>0</v>
      </c>
      <c r="J70" s="502"/>
      <c r="K70" s="502"/>
      <c r="L70" s="499"/>
      <c r="M70" s="500"/>
      <c r="N70" s="550">
        <f t="shared" si="3"/>
        <v>0</v>
      </c>
      <c r="O70" s="586">
        <v>0</v>
      </c>
      <c r="P70" s="593"/>
    </row>
    <row r="71" spans="1:16">
      <c r="A71" s="487"/>
      <c r="B71" s="987"/>
      <c r="C71" s="591">
        <v>5108</v>
      </c>
      <c r="D71" s="498" t="s">
        <v>422</v>
      </c>
      <c r="E71" s="260">
        <v>13</v>
      </c>
      <c r="F71" s="499"/>
      <c r="G71" s="500"/>
      <c r="H71" s="492">
        <f t="shared" si="2"/>
        <v>13</v>
      </c>
      <c r="I71" s="501">
        <v>30000</v>
      </c>
      <c r="J71" s="502"/>
      <c r="K71" s="502"/>
      <c r="L71" s="499">
        <v>3</v>
      </c>
      <c r="M71" s="500">
        <v>2.5</v>
      </c>
      <c r="N71" s="550">
        <f t="shared" si="3"/>
        <v>5.5</v>
      </c>
      <c r="O71" s="516">
        <v>15000</v>
      </c>
      <c r="P71" s="593"/>
    </row>
    <row r="72" spans="1:16" ht="12.6" customHeight="1">
      <c r="A72" s="487"/>
      <c r="B72" s="987"/>
      <c r="C72" s="591">
        <v>5109</v>
      </c>
      <c r="D72" s="571" t="s">
        <v>423</v>
      </c>
      <c r="E72" s="260"/>
      <c r="F72" s="499"/>
      <c r="G72" s="500"/>
      <c r="H72" s="492">
        <f t="shared" si="2"/>
        <v>0</v>
      </c>
      <c r="I72" s="511">
        <v>0</v>
      </c>
      <c r="J72" s="502"/>
      <c r="K72" s="502"/>
      <c r="L72" s="499"/>
      <c r="M72" s="500"/>
      <c r="N72" s="550">
        <f t="shared" si="3"/>
        <v>0</v>
      </c>
      <c r="O72" s="507">
        <v>0</v>
      </c>
      <c r="P72" s="593"/>
    </row>
    <row r="73" spans="1:16">
      <c r="A73" s="487"/>
      <c r="B73" s="987"/>
      <c r="C73" s="591">
        <v>5110</v>
      </c>
      <c r="D73" s="498" t="s">
        <v>424</v>
      </c>
      <c r="E73" s="260">
        <v>1</v>
      </c>
      <c r="F73" s="499">
        <v>1</v>
      </c>
      <c r="G73" s="500"/>
      <c r="H73" s="492">
        <f t="shared" si="2"/>
        <v>2</v>
      </c>
      <c r="I73" s="586">
        <v>4000</v>
      </c>
      <c r="J73" s="494"/>
      <c r="K73" s="494"/>
      <c r="L73" s="499"/>
      <c r="M73" s="500">
        <v>1</v>
      </c>
      <c r="N73" s="550">
        <f t="shared" si="3"/>
        <v>1</v>
      </c>
      <c r="O73" s="501">
        <v>2000</v>
      </c>
      <c r="P73" s="590"/>
    </row>
    <row r="74" spans="1:16">
      <c r="A74" s="487"/>
      <c r="B74" s="987"/>
      <c r="C74" s="594">
        <v>5111</v>
      </c>
      <c r="D74" s="254" t="s">
        <v>425</v>
      </c>
      <c r="E74" s="510">
        <v>2.5</v>
      </c>
      <c r="F74" s="503">
        <v>1</v>
      </c>
      <c r="G74" s="500"/>
      <c r="H74" s="500">
        <f t="shared" si="2"/>
        <v>3.5</v>
      </c>
      <c r="I74" s="511">
        <v>11000</v>
      </c>
      <c r="J74" s="502"/>
      <c r="K74" s="502"/>
      <c r="L74" s="499"/>
      <c r="M74" s="500"/>
      <c r="N74" s="500">
        <f t="shared" si="3"/>
        <v>0</v>
      </c>
      <c r="O74" s="501">
        <v>0</v>
      </c>
      <c r="P74" s="599"/>
    </row>
    <row r="75" spans="1:16" ht="14.45" customHeight="1" thickBot="1">
      <c r="A75" s="487"/>
      <c r="B75" s="988"/>
      <c r="C75" s="594">
        <v>5112</v>
      </c>
      <c r="D75" s="147" t="s">
        <v>426</v>
      </c>
      <c r="E75" s="600">
        <v>1</v>
      </c>
      <c r="G75" s="491"/>
      <c r="H75" s="524">
        <f t="shared" si="2"/>
        <v>1</v>
      </c>
      <c r="I75" s="601">
        <v>2000</v>
      </c>
      <c r="J75" s="494"/>
      <c r="K75" s="494"/>
      <c r="L75" s="466">
        <v>1</v>
      </c>
      <c r="M75" s="524"/>
      <c r="N75" s="524">
        <f t="shared" si="3"/>
        <v>1</v>
      </c>
      <c r="O75" s="574">
        <v>2000</v>
      </c>
      <c r="P75" s="602"/>
    </row>
    <row r="76" spans="1:16" ht="18" customHeight="1">
      <c r="A76" s="487"/>
      <c r="B76" s="989" t="s">
        <v>427</v>
      </c>
      <c r="C76" s="583">
        <v>5201</v>
      </c>
      <c r="D76" s="584" t="s">
        <v>428</v>
      </c>
      <c r="E76" s="585"/>
      <c r="F76" s="495"/>
      <c r="G76" s="495"/>
      <c r="H76" s="492">
        <f t="shared" si="2"/>
        <v>0</v>
      </c>
      <c r="I76" s="603">
        <v>0</v>
      </c>
      <c r="J76" s="604"/>
      <c r="K76" s="530" t="s">
        <v>371</v>
      </c>
      <c r="L76" s="605"/>
      <c r="M76" s="491"/>
      <c r="N76" s="491">
        <f t="shared" si="3"/>
        <v>0</v>
      </c>
      <c r="O76" s="516">
        <v>0</v>
      </c>
      <c r="P76" s="587"/>
    </row>
    <row r="77" spans="1:16">
      <c r="A77" s="487"/>
      <c r="B77" s="990"/>
      <c r="C77" s="591">
        <v>5202</v>
      </c>
      <c r="D77" s="498" t="s">
        <v>429</v>
      </c>
      <c r="E77" s="260">
        <v>5</v>
      </c>
      <c r="F77" s="499"/>
      <c r="G77" s="500"/>
      <c r="H77" s="492">
        <f t="shared" si="2"/>
        <v>5</v>
      </c>
      <c r="I77" s="586">
        <v>14000</v>
      </c>
      <c r="J77" s="502"/>
      <c r="K77" s="502"/>
      <c r="L77" s="499">
        <v>1</v>
      </c>
      <c r="M77" s="500"/>
      <c r="N77" s="550">
        <f t="shared" si="3"/>
        <v>1</v>
      </c>
      <c r="O77" s="507">
        <v>2000</v>
      </c>
      <c r="P77" s="593"/>
    </row>
    <row r="78" spans="1:16">
      <c r="A78" s="487"/>
      <c r="B78" s="990"/>
      <c r="C78" s="591">
        <v>5203</v>
      </c>
      <c r="D78" s="141" t="s">
        <v>430</v>
      </c>
      <c r="E78" s="510">
        <v>1</v>
      </c>
      <c r="G78" s="491"/>
      <c r="H78" s="492">
        <f t="shared" si="2"/>
        <v>1</v>
      </c>
      <c r="I78" s="511">
        <v>2000</v>
      </c>
      <c r="J78" s="502"/>
      <c r="K78" s="502"/>
      <c r="L78" s="466"/>
      <c r="M78" s="491">
        <v>1</v>
      </c>
      <c r="N78" s="550">
        <f t="shared" si="3"/>
        <v>1</v>
      </c>
      <c r="O78" s="501">
        <v>2000</v>
      </c>
      <c r="P78" s="599"/>
    </row>
    <row r="79" spans="1:16">
      <c r="A79" s="487"/>
      <c r="B79" s="990"/>
      <c r="C79" s="591">
        <v>5204</v>
      </c>
      <c r="D79" s="141" t="s">
        <v>431</v>
      </c>
      <c r="E79" s="510">
        <v>5</v>
      </c>
      <c r="F79" s="499"/>
      <c r="G79" s="500"/>
      <c r="H79" s="492">
        <f t="shared" si="2"/>
        <v>5</v>
      </c>
      <c r="I79" s="511">
        <v>14000</v>
      </c>
      <c r="J79" s="502"/>
      <c r="K79" s="502"/>
      <c r="L79" s="499">
        <v>1</v>
      </c>
      <c r="M79" s="500"/>
      <c r="N79" s="550">
        <f t="shared" si="3"/>
        <v>1</v>
      </c>
      <c r="O79" s="507">
        <v>2000</v>
      </c>
      <c r="P79" s="606"/>
    </row>
    <row r="80" spans="1:16" ht="13.15" customHeight="1">
      <c r="A80" s="487"/>
      <c r="B80" s="990"/>
      <c r="C80" s="591">
        <v>5205</v>
      </c>
      <c r="D80" s="141" t="s">
        <v>432</v>
      </c>
      <c r="E80" s="510">
        <v>6</v>
      </c>
      <c r="F80" s="499"/>
      <c r="G80" s="500"/>
      <c r="H80" s="492">
        <f t="shared" si="2"/>
        <v>6</v>
      </c>
      <c r="I80" s="516">
        <v>16000</v>
      </c>
      <c r="J80" s="494"/>
      <c r="K80" s="494"/>
      <c r="L80" s="499">
        <v>2</v>
      </c>
      <c r="M80" s="500">
        <v>3</v>
      </c>
      <c r="N80" s="550">
        <f t="shared" si="3"/>
        <v>5</v>
      </c>
      <c r="O80" s="586">
        <v>14000</v>
      </c>
      <c r="P80" s="607"/>
    </row>
    <row r="81" spans="1:16">
      <c r="A81" s="487"/>
      <c r="B81" s="990"/>
      <c r="C81" s="591">
        <v>5206</v>
      </c>
      <c r="D81" s="141" t="s">
        <v>433</v>
      </c>
      <c r="E81" s="510">
        <v>0.5</v>
      </c>
      <c r="F81" s="499"/>
      <c r="G81" s="500"/>
      <c r="H81" s="492">
        <f t="shared" si="2"/>
        <v>0.5</v>
      </c>
      <c r="I81" s="511">
        <v>1000</v>
      </c>
      <c r="J81" s="502"/>
      <c r="K81" s="502"/>
      <c r="L81" s="499"/>
      <c r="M81" s="500"/>
      <c r="N81" s="550">
        <f t="shared" si="3"/>
        <v>0</v>
      </c>
      <c r="O81" s="507">
        <v>0</v>
      </c>
      <c r="P81" s="599"/>
    </row>
    <row r="82" spans="1:16">
      <c r="A82" s="487"/>
      <c r="B82" s="990"/>
      <c r="C82" s="608">
        <v>5207</v>
      </c>
      <c r="D82" s="609" t="s">
        <v>434</v>
      </c>
      <c r="E82" s="595">
        <v>1.5</v>
      </c>
      <c r="F82" s="610"/>
      <c r="G82" s="500"/>
      <c r="H82" s="500">
        <f t="shared" si="2"/>
        <v>1.5</v>
      </c>
      <c r="I82" s="511">
        <v>3000</v>
      </c>
      <c r="J82" s="494"/>
      <c r="K82" s="512"/>
      <c r="L82" s="611"/>
      <c r="M82" s="500"/>
      <c r="N82" s="500">
        <f t="shared" si="3"/>
        <v>0</v>
      </c>
      <c r="O82" s="511">
        <v>0</v>
      </c>
      <c r="P82" s="606"/>
    </row>
    <row r="83" spans="1:16">
      <c r="A83" s="487"/>
      <c r="B83" s="990"/>
      <c r="C83" s="591">
        <v>5208</v>
      </c>
      <c r="D83" s="571" t="s">
        <v>435</v>
      </c>
      <c r="E83" s="510"/>
      <c r="F83" s="500"/>
      <c r="G83" s="492"/>
      <c r="H83" s="492">
        <f t="shared" si="2"/>
        <v>0</v>
      </c>
      <c r="I83" s="612">
        <v>0</v>
      </c>
      <c r="J83" s="589"/>
      <c r="K83" s="613"/>
      <c r="L83" s="514"/>
      <c r="M83" s="492"/>
      <c r="N83" s="491">
        <f t="shared" si="3"/>
        <v>0</v>
      </c>
      <c r="O83" s="493">
        <v>0</v>
      </c>
      <c r="P83" s="599"/>
    </row>
    <row r="84" spans="1:16">
      <c r="B84" s="990"/>
      <c r="C84" s="614">
        <v>5209</v>
      </c>
      <c r="D84" s="615" t="s">
        <v>436</v>
      </c>
      <c r="E84" s="510"/>
      <c r="F84" s="500"/>
      <c r="G84" s="500"/>
      <c r="H84" s="500">
        <f t="shared" si="2"/>
        <v>0</v>
      </c>
      <c r="I84" s="616">
        <v>0</v>
      </c>
      <c r="J84" s="617"/>
      <c r="K84" s="618"/>
      <c r="L84" s="466"/>
      <c r="M84" s="491"/>
      <c r="N84" s="550">
        <f t="shared" si="3"/>
        <v>0</v>
      </c>
      <c r="O84" s="596">
        <v>0</v>
      </c>
      <c r="P84" s="619"/>
    </row>
    <row r="85" spans="1:16" ht="14.25" thickBot="1">
      <c r="A85" s="487"/>
      <c r="B85" s="991"/>
      <c r="C85" s="620">
        <v>5210</v>
      </c>
      <c r="D85" s="621" t="s">
        <v>437</v>
      </c>
      <c r="E85" s="600">
        <v>1</v>
      </c>
      <c r="G85" s="491"/>
      <c r="H85" s="491">
        <f t="shared" si="2"/>
        <v>1</v>
      </c>
      <c r="I85" s="574">
        <v>2000</v>
      </c>
      <c r="J85" s="622"/>
      <c r="K85" s="623"/>
      <c r="L85" s="624"/>
      <c r="M85" s="524"/>
      <c r="N85" s="524">
        <f t="shared" si="3"/>
        <v>0</v>
      </c>
      <c r="O85" s="574">
        <v>0</v>
      </c>
      <c r="P85" s="625"/>
    </row>
    <row r="86" spans="1:16" ht="18" customHeight="1">
      <c r="A86" s="487"/>
      <c r="B86" s="990" t="s">
        <v>438</v>
      </c>
      <c r="C86" s="626">
        <v>5301</v>
      </c>
      <c r="D86" s="627" t="s">
        <v>439</v>
      </c>
      <c r="E86" s="585">
        <v>1</v>
      </c>
      <c r="F86" s="628"/>
      <c r="G86" s="495"/>
      <c r="H86" s="495">
        <f t="shared" si="2"/>
        <v>1</v>
      </c>
      <c r="I86" s="629">
        <v>2000</v>
      </c>
      <c r="J86" s="569"/>
      <c r="K86" s="569"/>
      <c r="L86" s="628"/>
      <c r="M86" s="495"/>
      <c r="N86" s="630">
        <f t="shared" si="3"/>
        <v>0</v>
      </c>
      <c r="O86" s="629">
        <v>0</v>
      </c>
      <c r="P86" s="631"/>
    </row>
    <row r="87" spans="1:16">
      <c r="A87" s="487"/>
      <c r="B87" s="990"/>
      <c r="C87" s="626">
        <v>5302</v>
      </c>
      <c r="D87" s="498" t="s">
        <v>440</v>
      </c>
      <c r="E87" s="260">
        <v>1</v>
      </c>
      <c r="F87" s="503">
        <v>1</v>
      </c>
      <c r="G87" s="500"/>
      <c r="H87" s="492">
        <f t="shared" si="2"/>
        <v>2</v>
      </c>
      <c r="I87" s="511">
        <v>4000</v>
      </c>
      <c r="J87" s="502" t="s">
        <v>371</v>
      </c>
      <c r="K87" s="502"/>
      <c r="L87" s="499">
        <v>0.5</v>
      </c>
      <c r="M87" s="500"/>
      <c r="N87" s="550">
        <f t="shared" si="3"/>
        <v>0.5</v>
      </c>
      <c r="O87" s="501">
        <v>1000</v>
      </c>
      <c r="P87" s="599"/>
    </row>
    <row r="88" spans="1:16" ht="13.5" customHeight="1">
      <c r="A88" s="487"/>
      <c r="B88" s="990"/>
      <c r="C88" s="632">
        <v>5303</v>
      </c>
      <c r="D88" s="544" t="s">
        <v>441</v>
      </c>
      <c r="E88" s="490"/>
      <c r="F88" s="514"/>
      <c r="G88" s="492"/>
      <c r="H88" s="492">
        <f t="shared" si="2"/>
        <v>0</v>
      </c>
      <c r="I88" s="516">
        <v>0</v>
      </c>
      <c r="J88" s="537"/>
      <c r="K88" s="537"/>
      <c r="L88" s="514"/>
      <c r="M88" s="492"/>
      <c r="N88" s="500">
        <f t="shared" si="3"/>
        <v>0</v>
      </c>
      <c r="O88" s="493">
        <v>0</v>
      </c>
      <c r="P88" s="633"/>
    </row>
    <row r="89" spans="1:16">
      <c r="A89" s="487"/>
      <c r="B89" s="990"/>
      <c r="C89" s="634">
        <v>5304</v>
      </c>
      <c r="D89" s="571" t="s">
        <v>442</v>
      </c>
      <c r="E89" s="260"/>
      <c r="F89" s="514"/>
      <c r="G89" s="492"/>
      <c r="H89" s="492">
        <f t="shared" si="2"/>
        <v>0</v>
      </c>
      <c r="I89" s="511">
        <v>0</v>
      </c>
      <c r="J89" s="635"/>
      <c r="K89" s="635"/>
      <c r="L89" s="499"/>
      <c r="M89" s="500"/>
      <c r="N89" s="550">
        <f t="shared" si="3"/>
        <v>0</v>
      </c>
      <c r="O89" s="501">
        <v>0</v>
      </c>
      <c r="P89" s="636"/>
    </row>
    <row r="90" spans="1:16">
      <c r="A90" s="487"/>
      <c r="B90" s="990"/>
      <c r="C90" s="632">
        <v>5305</v>
      </c>
      <c r="D90" s="498" t="s">
        <v>443</v>
      </c>
      <c r="E90" s="260">
        <v>1</v>
      </c>
      <c r="F90" s="503"/>
      <c r="G90" s="491"/>
      <c r="H90" s="492">
        <f t="shared" si="2"/>
        <v>1</v>
      </c>
      <c r="I90" s="501">
        <v>2000</v>
      </c>
      <c r="J90" s="502"/>
      <c r="K90" s="502"/>
      <c r="L90" s="466"/>
      <c r="M90" s="550"/>
      <c r="N90" s="550">
        <f t="shared" si="3"/>
        <v>0</v>
      </c>
      <c r="O90" s="501">
        <v>0</v>
      </c>
      <c r="P90" s="599"/>
    </row>
    <row r="91" spans="1:16">
      <c r="A91" s="487"/>
      <c r="B91" s="990"/>
      <c r="C91" s="637">
        <v>5306</v>
      </c>
      <c r="D91" s="498" t="s">
        <v>444</v>
      </c>
      <c r="E91" s="260">
        <v>1</v>
      </c>
      <c r="F91" s="499"/>
      <c r="G91" s="500"/>
      <c r="H91" s="492">
        <f t="shared" si="2"/>
        <v>1</v>
      </c>
      <c r="I91" s="511">
        <v>2000</v>
      </c>
      <c r="J91" s="502"/>
      <c r="K91" s="502"/>
      <c r="L91" s="598"/>
      <c r="M91" s="500"/>
      <c r="N91" s="550">
        <f t="shared" si="3"/>
        <v>0</v>
      </c>
      <c r="O91" s="516">
        <v>0</v>
      </c>
      <c r="P91" s="633"/>
    </row>
    <row r="92" spans="1:16">
      <c r="A92" s="487"/>
      <c r="B92" s="990"/>
      <c r="C92" s="632">
        <v>5307</v>
      </c>
      <c r="D92" s="571" t="s">
        <v>445</v>
      </c>
      <c r="E92" s="260"/>
      <c r="F92" s="499"/>
      <c r="G92" s="500"/>
      <c r="H92" s="492">
        <f t="shared" si="2"/>
        <v>0</v>
      </c>
      <c r="I92" s="511">
        <v>0</v>
      </c>
      <c r="J92" s="502"/>
      <c r="K92" s="512" t="s">
        <v>371</v>
      </c>
      <c r="L92" s="499"/>
      <c r="M92" s="500"/>
      <c r="N92" s="550">
        <f t="shared" si="3"/>
        <v>0</v>
      </c>
      <c r="O92" s="501">
        <v>0</v>
      </c>
      <c r="P92" s="599"/>
    </row>
    <row r="93" spans="1:16">
      <c r="A93" s="487"/>
      <c r="B93" s="990"/>
      <c r="C93" s="632">
        <v>5308</v>
      </c>
      <c r="D93" s="498" t="s">
        <v>446</v>
      </c>
      <c r="E93" s="260">
        <v>7</v>
      </c>
      <c r="F93" s="503">
        <v>1</v>
      </c>
      <c r="G93" s="500"/>
      <c r="H93" s="492">
        <f t="shared" si="2"/>
        <v>8</v>
      </c>
      <c r="I93" s="516">
        <v>20000</v>
      </c>
      <c r="J93" s="537"/>
      <c r="K93" s="537"/>
      <c r="L93" s="499">
        <v>3</v>
      </c>
      <c r="M93" s="500">
        <v>1</v>
      </c>
      <c r="N93" s="550">
        <f t="shared" si="3"/>
        <v>4</v>
      </c>
      <c r="O93" s="501">
        <v>12000</v>
      </c>
      <c r="P93" s="599"/>
    </row>
    <row r="94" spans="1:16" ht="14.25" thickBot="1">
      <c r="B94" s="991"/>
      <c r="C94" s="614">
        <v>5309</v>
      </c>
      <c r="D94" s="621" t="s">
        <v>447</v>
      </c>
      <c r="E94" s="547">
        <v>1</v>
      </c>
      <c r="F94" s="475"/>
      <c r="G94" s="576"/>
      <c r="H94" s="524">
        <f t="shared" si="2"/>
        <v>1</v>
      </c>
      <c r="I94" s="574">
        <v>2000</v>
      </c>
      <c r="J94" s="638"/>
      <c r="K94" s="638"/>
      <c r="L94" s="475"/>
      <c r="M94" s="576"/>
      <c r="N94" s="524">
        <f t="shared" si="3"/>
        <v>0</v>
      </c>
      <c r="O94" s="639">
        <v>0</v>
      </c>
      <c r="P94" s="640"/>
    </row>
    <row r="95" spans="1:16" ht="12" customHeight="1" thickBot="1">
      <c r="B95" s="939" t="s">
        <v>448</v>
      </c>
      <c r="C95" s="975"/>
      <c r="D95" s="975"/>
      <c r="E95" s="577">
        <f>SUM(E64:E94)</f>
        <v>51.5</v>
      </c>
      <c r="F95" s="577">
        <f>SUM(F64:F94)</f>
        <v>6</v>
      </c>
      <c r="G95" s="577">
        <f>SUM(G64:G94)</f>
        <v>0</v>
      </c>
      <c r="H95" s="492">
        <f t="shared" si="2"/>
        <v>57.5</v>
      </c>
      <c r="I95" s="641">
        <f>SUM(I64:I94)</f>
        <v>139000</v>
      </c>
      <c r="J95" s="642"/>
      <c r="K95" s="642"/>
      <c r="L95" s="577">
        <f>SUM(L64:L94)</f>
        <v>11.5</v>
      </c>
      <c r="M95" s="577">
        <f>SUM(M64:M94)</f>
        <v>8.5</v>
      </c>
      <c r="N95" s="577">
        <f t="shared" si="3"/>
        <v>20</v>
      </c>
      <c r="O95" s="643">
        <f>SUM(O64:O94)</f>
        <v>52000</v>
      </c>
      <c r="P95" s="644"/>
    </row>
    <row r="96" spans="1:16" ht="12" customHeight="1">
      <c r="B96" s="645"/>
      <c r="C96" s="646"/>
      <c r="D96" s="646"/>
      <c r="E96" s="478"/>
      <c r="F96" s="478"/>
      <c r="G96" s="478"/>
      <c r="H96" s="478"/>
      <c r="I96" s="647"/>
      <c r="J96" s="648"/>
      <c r="K96" s="648"/>
      <c r="L96" s="648"/>
      <c r="M96" s="648"/>
      <c r="N96" s="648"/>
      <c r="O96" s="647"/>
      <c r="P96" s="647"/>
    </row>
    <row r="97" spans="1:26" ht="12" customHeight="1" thickBot="1">
      <c r="B97" s="650"/>
      <c r="C97" s="650"/>
      <c r="D97" s="650"/>
      <c r="I97" s="649"/>
      <c r="J97" s="463"/>
      <c r="L97" s="473"/>
      <c r="M97" s="473"/>
      <c r="N97" s="473"/>
      <c r="O97" s="651"/>
      <c r="P97" s="651"/>
    </row>
    <row r="98" spans="1:26" ht="7.5" customHeight="1">
      <c r="A98" s="652"/>
      <c r="B98" s="977" t="s">
        <v>348</v>
      </c>
      <c r="C98" s="978"/>
      <c r="D98" s="984" t="s">
        <v>349</v>
      </c>
      <c r="E98" s="959" t="s">
        <v>353</v>
      </c>
      <c r="F98" s="959"/>
      <c r="G98" s="959"/>
      <c r="H98" s="959"/>
      <c r="I98" s="984"/>
      <c r="J98" s="959" t="s">
        <v>350</v>
      </c>
      <c r="K98" s="960"/>
      <c r="L98" s="961" t="s">
        <v>351</v>
      </c>
      <c r="M98" s="962"/>
      <c r="N98" s="962"/>
      <c r="O98" s="963"/>
      <c r="P98" s="964" t="s">
        <v>352</v>
      </c>
    </row>
    <row r="99" spans="1:26" ht="7.5" customHeight="1">
      <c r="A99" s="652"/>
      <c r="B99" s="979"/>
      <c r="C99" s="980"/>
      <c r="D99" s="971"/>
      <c r="E99" s="967"/>
      <c r="F99" s="967"/>
      <c r="G99" s="967"/>
      <c r="H99" s="967"/>
      <c r="I99" s="986"/>
      <c r="J99" s="967" t="s">
        <v>354</v>
      </c>
      <c r="K99" s="968"/>
      <c r="L99" s="969" t="s">
        <v>353</v>
      </c>
      <c r="M99" s="970"/>
      <c r="N99" s="970"/>
      <c r="O99" s="971"/>
      <c r="P99" s="965"/>
    </row>
    <row r="100" spans="1:26" ht="13.15" customHeight="1" thickBot="1">
      <c r="B100" s="981"/>
      <c r="C100" s="982"/>
      <c r="D100" s="992"/>
      <c r="E100" s="653" t="s">
        <v>355</v>
      </c>
      <c r="F100" s="654" t="s">
        <v>356</v>
      </c>
      <c r="G100" s="655" t="s">
        <v>357</v>
      </c>
      <c r="H100" s="655" t="s">
        <v>46</v>
      </c>
      <c r="I100" s="484" t="s">
        <v>358</v>
      </c>
      <c r="J100" s="581">
        <v>19</v>
      </c>
      <c r="K100" s="582">
        <v>20</v>
      </c>
      <c r="L100" s="486" t="s">
        <v>359</v>
      </c>
      <c r="M100" s="483" t="s">
        <v>360</v>
      </c>
      <c r="N100" s="483" t="s">
        <v>361</v>
      </c>
      <c r="O100" s="484" t="s">
        <v>358</v>
      </c>
      <c r="P100" s="966"/>
    </row>
    <row r="101" spans="1:26" ht="13.15" customHeight="1">
      <c r="B101" s="973" t="s">
        <v>449</v>
      </c>
      <c r="C101" s="656">
        <v>6101</v>
      </c>
      <c r="D101" s="657" t="s">
        <v>450</v>
      </c>
      <c r="E101" s="260"/>
      <c r="F101" s="658"/>
      <c r="G101" s="500"/>
      <c r="H101" s="492">
        <f t="shared" ref="H101:H133" si="4">E101+F101+G101</f>
        <v>0</v>
      </c>
      <c r="I101" s="659">
        <v>0</v>
      </c>
      <c r="J101" s="502"/>
      <c r="K101" s="502"/>
      <c r="L101" s="466"/>
      <c r="M101" s="491"/>
      <c r="N101" s="550">
        <f t="shared" ref="N101:N133" si="5">L101+M101</f>
        <v>0</v>
      </c>
      <c r="O101" s="541">
        <v>0</v>
      </c>
      <c r="P101" s="487"/>
      <c r="X101" s="649"/>
      <c r="Y101" s="463"/>
      <c r="Z101" s="463"/>
    </row>
    <row r="102" spans="1:26">
      <c r="B102" s="973"/>
      <c r="C102" s="656">
        <v>6102</v>
      </c>
      <c r="D102" s="498" t="s">
        <v>451</v>
      </c>
      <c r="E102" s="260">
        <v>1</v>
      </c>
      <c r="F102" s="658"/>
      <c r="G102" s="500"/>
      <c r="H102" s="492">
        <f t="shared" si="4"/>
        <v>1</v>
      </c>
      <c r="I102" s="659">
        <v>2000</v>
      </c>
      <c r="J102" s="502"/>
      <c r="K102" s="502"/>
      <c r="L102" s="499"/>
      <c r="M102" s="500"/>
      <c r="N102" s="550">
        <f t="shared" si="5"/>
        <v>0</v>
      </c>
      <c r="O102" s="660">
        <v>0</v>
      </c>
      <c r="P102" s="661"/>
      <c r="X102" s="662"/>
      <c r="Y102" s="476"/>
      <c r="Z102" s="476"/>
    </row>
    <row r="103" spans="1:26" ht="13.15" customHeight="1">
      <c r="B103" s="973"/>
      <c r="C103" s="663">
        <v>6103</v>
      </c>
      <c r="D103" s="571" t="s">
        <v>452</v>
      </c>
      <c r="E103" s="260"/>
      <c r="F103" s="658"/>
      <c r="G103" s="500"/>
      <c r="H103" s="492">
        <f t="shared" si="4"/>
        <v>0</v>
      </c>
      <c r="I103" s="660">
        <v>0</v>
      </c>
      <c r="J103" s="502" t="s">
        <v>371</v>
      </c>
      <c r="K103" s="502" t="s">
        <v>371</v>
      </c>
      <c r="L103" s="499"/>
      <c r="M103" s="500"/>
      <c r="N103" s="550">
        <f t="shared" si="5"/>
        <v>0</v>
      </c>
      <c r="O103" s="660">
        <v>0</v>
      </c>
      <c r="P103" s="487"/>
      <c r="X103" s="649"/>
      <c r="Y103" s="463"/>
      <c r="Z103" s="463"/>
    </row>
    <row r="104" spans="1:26" ht="13.15" customHeight="1">
      <c r="B104" s="973"/>
      <c r="C104" s="664">
        <v>6104</v>
      </c>
      <c r="D104" s="498" t="s">
        <v>453</v>
      </c>
      <c r="E104" s="260">
        <v>1</v>
      </c>
      <c r="F104" s="514"/>
      <c r="G104" s="492"/>
      <c r="H104" s="492">
        <f t="shared" si="4"/>
        <v>1</v>
      </c>
      <c r="I104" s="493">
        <v>2000</v>
      </c>
      <c r="J104" s="665"/>
      <c r="K104" s="665"/>
      <c r="L104" s="514"/>
      <c r="M104" s="492"/>
      <c r="N104" s="550">
        <f t="shared" si="5"/>
        <v>0</v>
      </c>
      <c r="O104" s="660">
        <v>0</v>
      </c>
      <c r="P104" s="661"/>
    </row>
    <row r="105" spans="1:26">
      <c r="B105" s="973"/>
      <c r="C105" s="663">
        <v>6105</v>
      </c>
      <c r="D105" s="498" t="s">
        <v>454</v>
      </c>
      <c r="E105" s="260">
        <v>1</v>
      </c>
      <c r="F105" s="658"/>
      <c r="G105" s="500"/>
      <c r="H105" s="500">
        <f t="shared" si="4"/>
        <v>1</v>
      </c>
      <c r="I105" s="660">
        <v>2000</v>
      </c>
      <c r="J105" s="502"/>
      <c r="K105" s="502" t="s">
        <v>371</v>
      </c>
      <c r="L105" s="514"/>
      <c r="M105" s="492">
        <v>1</v>
      </c>
      <c r="N105" s="550">
        <f t="shared" si="5"/>
        <v>1</v>
      </c>
      <c r="O105" s="659">
        <v>2000</v>
      </c>
      <c r="P105" s="666"/>
    </row>
    <row r="106" spans="1:26">
      <c r="B106" s="973"/>
      <c r="C106" s="663">
        <v>6106</v>
      </c>
      <c r="D106" s="667" t="s">
        <v>455</v>
      </c>
      <c r="E106" s="490">
        <v>1</v>
      </c>
      <c r="G106" s="491"/>
      <c r="H106" s="492">
        <f t="shared" si="4"/>
        <v>1</v>
      </c>
      <c r="I106" s="668">
        <v>2000</v>
      </c>
      <c r="J106" s="537"/>
      <c r="K106" s="537"/>
      <c r="L106" s="466"/>
      <c r="M106" s="491"/>
      <c r="N106" s="550">
        <f t="shared" si="5"/>
        <v>0</v>
      </c>
      <c r="O106" s="669">
        <v>0</v>
      </c>
      <c r="P106" s="670"/>
    </row>
    <row r="107" spans="1:26" ht="13.15" customHeight="1">
      <c r="B107" s="973"/>
      <c r="C107" s="671">
        <v>6107</v>
      </c>
      <c r="D107" s="498" t="s">
        <v>456</v>
      </c>
      <c r="E107" s="260">
        <v>5</v>
      </c>
      <c r="F107" s="573">
        <v>1</v>
      </c>
      <c r="G107" s="500"/>
      <c r="H107" s="492">
        <f t="shared" si="4"/>
        <v>6</v>
      </c>
      <c r="I107" s="493">
        <v>16000</v>
      </c>
      <c r="J107" s="665"/>
      <c r="K107" s="665"/>
      <c r="L107" s="499"/>
      <c r="M107" s="500">
        <v>3</v>
      </c>
      <c r="N107" s="550">
        <f t="shared" si="5"/>
        <v>3</v>
      </c>
      <c r="O107" s="660">
        <v>10000</v>
      </c>
      <c r="P107" s="672"/>
    </row>
    <row r="108" spans="1:26">
      <c r="B108" s="973"/>
      <c r="C108" s="663">
        <v>6108</v>
      </c>
      <c r="D108" s="498" t="s">
        <v>457</v>
      </c>
      <c r="E108" s="260">
        <v>1</v>
      </c>
      <c r="F108" s="514"/>
      <c r="G108" s="492"/>
      <c r="H108" s="492">
        <f t="shared" si="4"/>
        <v>1</v>
      </c>
      <c r="I108" s="673">
        <v>2000</v>
      </c>
      <c r="J108" s="518"/>
      <c r="K108" s="674" t="s">
        <v>371</v>
      </c>
      <c r="L108" s="598"/>
      <c r="M108" s="492"/>
      <c r="N108" s="550">
        <f t="shared" si="5"/>
        <v>0</v>
      </c>
      <c r="O108" s="675">
        <v>0</v>
      </c>
      <c r="P108" s="676"/>
    </row>
    <row r="109" spans="1:26">
      <c r="B109" s="973"/>
      <c r="C109" s="663">
        <v>6109</v>
      </c>
      <c r="D109" s="544" t="s">
        <v>458</v>
      </c>
      <c r="E109" s="490"/>
      <c r="F109" s="677"/>
      <c r="G109" s="500"/>
      <c r="H109" s="492">
        <f t="shared" si="4"/>
        <v>0</v>
      </c>
      <c r="I109" s="669">
        <v>0</v>
      </c>
      <c r="J109" s="589" t="s">
        <v>371</v>
      </c>
      <c r="K109" s="494"/>
      <c r="L109" s="466"/>
      <c r="M109" s="491"/>
      <c r="N109" s="550">
        <f t="shared" si="5"/>
        <v>0</v>
      </c>
      <c r="O109" s="675">
        <v>0</v>
      </c>
      <c r="P109" s="676"/>
    </row>
    <row r="110" spans="1:26" ht="14.25" thickBot="1">
      <c r="B110" s="974"/>
      <c r="C110" s="678">
        <v>6110</v>
      </c>
      <c r="D110" s="679" t="s">
        <v>459</v>
      </c>
      <c r="E110" s="565"/>
      <c r="F110" s="680"/>
      <c r="G110" s="524"/>
      <c r="H110" s="524">
        <f t="shared" si="4"/>
        <v>0</v>
      </c>
      <c r="I110" s="681">
        <v>0</v>
      </c>
      <c r="J110" s="622" t="s">
        <v>371</v>
      </c>
      <c r="K110" s="549" t="s">
        <v>371</v>
      </c>
      <c r="L110" s="523"/>
      <c r="M110" s="524"/>
      <c r="N110" s="524">
        <f t="shared" si="5"/>
        <v>0</v>
      </c>
      <c r="O110" s="682">
        <v>0</v>
      </c>
      <c r="P110" s="683"/>
    </row>
    <row r="111" spans="1:26" ht="18" customHeight="1">
      <c r="B111" s="972" t="s">
        <v>460</v>
      </c>
      <c r="C111" s="671">
        <v>6201</v>
      </c>
      <c r="D111" s="684" t="s">
        <v>461</v>
      </c>
      <c r="E111" s="490"/>
      <c r="F111" s="685"/>
      <c r="G111" s="492"/>
      <c r="H111" s="492">
        <f t="shared" si="4"/>
        <v>0</v>
      </c>
      <c r="I111" s="686">
        <v>0</v>
      </c>
      <c r="J111" s="494"/>
      <c r="K111" s="494"/>
      <c r="L111" s="514"/>
      <c r="M111" s="492"/>
      <c r="N111" s="491">
        <f t="shared" si="5"/>
        <v>0</v>
      </c>
      <c r="O111" s="563">
        <v>0</v>
      </c>
      <c r="P111" s="487"/>
    </row>
    <row r="112" spans="1:26">
      <c r="B112" s="973"/>
      <c r="C112" s="664">
        <v>6202</v>
      </c>
      <c r="D112" s="498" t="s">
        <v>462</v>
      </c>
      <c r="E112" s="260">
        <v>4</v>
      </c>
      <c r="F112" s="685">
        <v>1</v>
      </c>
      <c r="G112" s="492"/>
      <c r="H112" s="492">
        <f t="shared" si="4"/>
        <v>5</v>
      </c>
      <c r="I112" s="687">
        <v>14000</v>
      </c>
      <c r="J112" s="502"/>
      <c r="K112" s="502"/>
      <c r="L112" s="514"/>
      <c r="M112" s="492">
        <v>4</v>
      </c>
      <c r="N112" s="550">
        <f t="shared" si="5"/>
        <v>4</v>
      </c>
      <c r="O112" s="687">
        <v>12000</v>
      </c>
      <c r="P112" s="688"/>
    </row>
    <row r="113" spans="1:16">
      <c r="B113" s="973"/>
      <c r="C113" s="663">
        <v>6203</v>
      </c>
      <c r="D113" s="498" t="s">
        <v>463</v>
      </c>
      <c r="E113" s="260">
        <v>5</v>
      </c>
      <c r="F113" s="685"/>
      <c r="G113" s="492"/>
      <c r="H113" s="492">
        <f t="shared" si="4"/>
        <v>5</v>
      </c>
      <c r="I113" s="687">
        <v>14000</v>
      </c>
      <c r="J113" s="502"/>
      <c r="K113" s="502"/>
      <c r="L113" s="514">
        <v>1</v>
      </c>
      <c r="M113" s="492">
        <v>2</v>
      </c>
      <c r="N113" s="550">
        <f t="shared" si="5"/>
        <v>3</v>
      </c>
      <c r="O113" s="687">
        <v>10000</v>
      </c>
      <c r="P113" s="689"/>
    </row>
    <row r="114" spans="1:16">
      <c r="B114" s="973"/>
      <c r="C114" s="663">
        <v>6204</v>
      </c>
      <c r="D114" s="684" t="s">
        <v>464</v>
      </c>
      <c r="E114" s="490">
        <v>1</v>
      </c>
      <c r="F114" s="514"/>
      <c r="G114" s="492"/>
      <c r="H114" s="492">
        <f t="shared" si="4"/>
        <v>1</v>
      </c>
      <c r="I114" s="687">
        <v>2000</v>
      </c>
      <c r="J114" s="494" t="s">
        <v>371</v>
      </c>
      <c r="K114" s="494" t="s">
        <v>371</v>
      </c>
      <c r="L114" s="514"/>
      <c r="M114" s="492">
        <v>1</v>
      </c>
      <c r="N114" s="550">
        <f t="shared" si="5"/>
        <v>1</v>
      </c>
      <c r="O114" s="687">
        <v>2000</v>
      </c>
      <c r="P114" s="689"/>
    </row>
    <row r="115" spans="1:16">
      <c r="B115" s="973"/>
      <c r="C115" s="664">
        <v>6205</v>
      </c>
      <c r="D115" s="555" t="s">
        <v>465</v>
      </c>
      <c r="E115" s="260">
        <v>1</v>
      </c>
      <c r="F115" s="685">
        <v>4</v>
      </c>
      <c r="G115" s="492">
        <v>2</v>
      </c>
      <c r="H115" s="492">
        <f t="shared" si="4"/>
        <v>7</v>
      </c>
      <c r="I115" s="687">
        <v>18000</v>
      </c>
      <c r="J115" s="502"/>
      <c r="K115" s="502"/>
      <c r="L115" s="514"/>
      <c r="M115" s="492"/>
      <c r="N115" s="550">
        <f t="shared" si="5"/>
        <v>0</v>
      </c>
      <c r="O115" s="687">
        <v>0</v>
      </c>
      <c r="P115" s="689"/>
    </row>
    <row r="116" spans="1:16">
      <c r="B116" s="973"/>
      <c r="C116" s="663">
        <v>6206</v>
      </c>
      <c r="D116" s="441" t="s">
        <v>466</v>
      </c>
      <c r="E116" s="558">
        <v>2</v>
      </c>
      <c r="F116" s="685"/>
      <c r="G116" s="492"/>
      <c r="H116" s="492">
        <f t="shared" si="4"/>
        <v>2</v>
      </c>
      <c r="I116" s="687">
        <v>4000</v>
      </c>
      <c r="J116" s="502" t="s">
        <v>371</v>
      </c>
      <c r="K116" s="502"/>
      <c r="L116" s="514"/>
      <c r="M116" s="492"/>
      <c r="N116" s="550">
        <f t="shared" si="5"/>
        <v>0</v>
      </c>
      <c r="O116" s="687">
        <v>0</v>
      </c>
      <c r="P116" s="689"/>
    </row>
    <row r="117" spans="1:16">
      <c r="B117" s="973"/>
      <c r="C117" s="663">
        <v>6207</v>
      </c>
      <c r="D117" s="498" t="s">
        <v>467</v>
      </c>
      <c r="E117" s="260">
        <v>3</v>
      </c>
      <c r="F117" s="658"/>
      <c r="G117" s="500"/>
      <c r="H117" s="492">
        <f t="shared" si="4"/>
        <v>3</v>
      </c>
      <c r="I117" s="660">
        <v>10000</v>
      </c>
      <c r="J117" s="502"/>
      <c r="K117" s="502" t="s">
        <v>371</v>
      </c>
      <c r="L117" s="499"/>
      <c r="M117" s="500">
        <v>1</v>
      </c>
      <c r="N117" s="550">
        <f t="shared" si="5"/>
        <v>1</v>
      </c>
      <c r="O117" s="687">
        <v>2000</v>
      </c>
      <c r="P117" s="689"/>
    </row>
    <row r="118" spans="1:16">
      <c r="B118" s="973"/>
      <c r="C118" s="690">
        <v>6208</v>
      </c>
      <c r="D118" s="498" t="s">
        <v>468</v>
      </c>
      <c r="E118" s="260">
        <v>1</v>
      </c>
      <c r="F118" s="685"/>
      <c r="G118" s="492"/>
      <c r="H118" s="550">
        <f t="shared" si="4"/>
        <v>1</v>
      </c>
      <c r="I118" s="687">
        <v>2000</v>
      </c>
      <c r="J118" s="502"/>
      <c r="K118" s="502" t="s">
        <v>371</v>
      </c>
      <c r="L118" s="514"/>
      <c r="M118" s="492"/>
      <c r="N118" s="550">
        <f t="shared" si="5"/>
        <v>0</v>
      </c>
      <c r="O118" s="660">
        <v>0</v>
      </c>
      <c r="P118" s="670"/>
    </row>
    <row r="119" spans="1:16">
      <c r="B119" s="973"/>
      <c r="C119" s="656">
        <v>6209</v>
      </c>
      <c r="D119" s="667" t="s">
        <v>469</v>
      </c>
      <c r="E119" s="260">
        <v>13</v>
      </c>
      <c r="F119" s="685">
        <v>5</v>
      </c>
      <c r="G119" s="492"/>
      <c r="H119" s="500">
        <f t="shared" si="4"/>
        <v>18</v>
      </c>
      <c r="I119" s="687">
        <v>40000</v>
      </c>
      <c r="J119" s="502"/>
      <c r="K119" s="502"/>
      <c r="L119" s="514">
        <v>1</v>
      </c>
      <c r="M119" s="492">
        <v>6</v>
      </c>
      <c r="N119" s="500">
        <f t="shared" si="5"/>
        <v>7</v>
      </c>
      <c r="O119" s="659">
        <v>18000</v>
      </c>
      <c r="P119" s="688"/>
    </row>
    <row r="120" spans="1:16" ht="14.25" thickBot="1">
      <c r="B120" s="974"/>
      <c r="C120" s="691">
        <v>6210</v>
      </c>
      <c r="D120" s="145" t="s">
        <v>470</v>
      </c>
      <c r="E120" s="260">
        <v>4</v>
      </c>
      <c r="F120" s="685"/>
      <c r="G120" s="492"/>
      <c r="H120" s="500">
        <f t="shared" si="4"/>
        <v>4</v>
      </c>
      <c r="I120" s="687">
        <v>12000</v>
      </c>
      <c r="J120" s="692"/>
      <c r="K120" s="692"/>
      <c r="L120" s="514"/>
      <c r="M120" s="492">
        <v>4</v>
      </c>
      <c r="N120" s="500">
        <f t="shared" si="5"/>
        <v>4</v>
      </c>
      <c r="O120" s="659">
        <v>12000</v>
      </c>
      <c r="P120" s="688"/>
    </row>
    <row r="121" spans="1:16" ht="13.9" customHeight="1" thickBot="1">
      <c r="B121" s="693"/>
      <c r="C121" s="939" t="s">
        <v>471</v>
      </c>
      <c r="D121" s="976"/>
      <c r="E121" s="577">
        <f>SUM(E101:E120)</f>
        <v>44</v>
      </c>
      <c r="F121" s="577">
        <f>SUM(F101:F119)</f>
        <v>11</v>
      </c>
      <c r="G121" s="577">
        <f>SUM(G101:G119)</f>
        <v>2</v>
      </c>
      <c r="H121" s="577">
        <f t="shared" si="4"/>
        <v>57</v>
      </c>
      <c r="I121" s="694">
        <f>SUM(I101:I120)</f>
        <v>142000</v>
      </c>
      <c r="J121" s="642"/>
      <c r="K121" s="642"/>
      <c r="L121" s="577">
        <f>SUM(L101:L119)</f>
        <v>2</v>
      </c>
      <c r="M121" s="577">
        <f>SUM(M101:M119)</f>
        <v>18</v>
      </c>
      <c r="N121" s="577">
        <f t="shared" si="5"/>
        <v>20</v>
      </c>
      <c r="O121" s="695">
        <f>SUM(O101:O120)</f>
        <v>68000</v>
      </c>
      <c r="P121" s="696"/>
    </row>
    <row r="122" spans="1:16" ht="13.9" customHeight="1">
      <c r="B122" s="697"/>
      <c r="C122" s="646"/>
      <c r="D122" s="645"/>
      <c r="E122" s="478"/>
      <c r="F122" s="478"/>
      <c r="G122" s="478"/>
      <c r="H122" s="478"/>
      <c r="I122" s="698"/>
      <c r="J122" s="648"/>
      <c r="K122" s="648"/>
      <c r="L122" s="478"/>
      <c r="M122" s="478"/>
      <c r="N122" s="478"/>
      <c r="O122" s="699"/>
      <c r="P122" s="700"/>
    </row>
    <row r="123" spans="1:16" ht="13.9" customHeight="1" thickBot="1">
      <c r="B123" s="701"/>
      <c r="C123" s="646"/>
      <c r="D123" s="646"/>
      <c r="I123" s="702"/>
      <c r="J123" s="463"/>
      <c r="L123" s="475"/>
      <c r="M123" s="475"/>
      <c r="N123" s="475"/>
      <c r="O123" s="703"/>
      <c r="P123" s="704" t="s">
        <v>636</v>
      </c>
    </row>
    <row r="124" spans="1:16" ht="7.5" customHeight="1">
      <c r="A124" s="652"/>
      <c r="B124" s="977" t="s">
        <v>348</v>
      </c>
      <c r="C124" s="978"/>
      <c r="D124" s="959" t="s">
        <v>349</v>
      </c>
      <c r="E124" s="983" t="s">
        <v>353</v>
      </c>
      <c r="F124" s="959"/>
      <c r="G124" s="959"/>
      <c r="H124" s="959"/>
      <c r="I124" s="984"/>
      <c r="J124" s="959" t="s">
        <v>350</v>
      </c>
      <c r="K124" s="960"/>
      <c r="L124" s="961" t="s">
        <v>351</v>
      </c>
      <c r="M124" s="962"/>
      <c r="N124" s="962"/>
      <c r="O124" s="963"/>
      <c r="P124" s="964" t="s">
        <v>352</v>
      </c>
    </row>
    <row r="125" spans="1:16" ht="7.5" customHeight="1">
      <c r="A125" s="652"/>
      <c r="B125" s="979"/>
      <c r="C125" s="980"/>
      <c r="D125" s="970"/>
      <c r="E125" s="985"/>
      <c r="F125" s="967"/>
      <c r="G125" s="967"/>
      <c r="H125" s="967"/>
      <c r="I125" s="986"/>
      <c r="J125" s="967" t="s">
        <v>354</v>
      </c>
      <c r="K125" s="968"/>
      <c r="L125" s="969" t="s">
        <v>353</v>
      </c>
      <c r="M125" s="970"/>
      <c r="N125" s="970"/>
      <c r="O125" s="971"/>
      <c r="P125" s="965"/>
    </row>
    <row r="126" spans="1:16" ht="13.15" customHeight="1" thickBot="1">
      <c r="B126" s="981"/>
      <c r="C126" s="982"/>
      <c r="D126" s="951"/>
      <c r="E126" s="705" t="s">
        <v>355</v>
      </c>
      <c r="F126" s="654" t="s">
        <v>356</v>
      </c>
      <c r="G126" s="655" t="s">
        <v>357</v>
      </c>
      <c r="H126" s="655" t="s">
        <v>46</v>
      </c>
      <c r="I126" s="706" t="s">
        <v>358</v>
      </c>
      <c r="J126" s="582">
        <v>19</v>
      </c>
      <c r="K126" s="582">
        <v>20</v>
      </c>
      <c r="L126" s="486" t="s">
        <v>359</v>
      </c>
      <c r="M126" s="483" t="s">
        <v>360</v>
      </c>
      <c r="N126" s="483" t="s">
        <v>361</v>
      </c>
      <c r="O126" s="484" t="s">
        <v>358</v>
      </c>
      <c r="P126" s="966"/>
    </row>
    <row r="127" spans="1:16" ht="13.9" customHeight="1">
      <c r="A127" s="487"/>
      <c r="B127" s="972" t="s">
        <v>32</v>
      </c>
      <c r="C127" s="707">
        <v>7101</v>
      </c>
      <c r="D127" s="708" t="s">
        <v>472</v>
      </c>
      <c r="E127" s="260"/>
      <c r="F127" s="492"/>
      <c r="G127" s="514">
        <v>1</v>
      </c>
      <c r="H127" s="492">
        <f t="shared" si="4"/>
        <v>1</v>
      </c>
      <c r="I127" s="709">
        <v>2000</v>
      </c>
      <c r="J127" s="569" t="s">
        <v>371</v>
      </c>
      <c r="K127" s="569" t="s">
        <v>371</v>
      </c>
      <c r="L127" s="492"/>
      <c r="M127" s="492"/>
      <c r="N127" s="492">
        <f t="shared" si="5"/>
        <v>0</v>
      </c>
      <c r="O127" s="710">
        <v>0</v>
      </c>
      <c r="P127" s="711"/>
    </row>
    <row r="128" spans="1:16">
      <c r="A128" s="487"/>
      <c r="B128" s="973"/>
      <c r="C128" s="707">
        <v>7102</v>
      </c>
      <c r="D128" s="712" t="s">
        <v>473</v>
      </c>
      <c r="E128" s="260"/>
      <c r="F128" s="500"/>
      <c r="G128" s="499"/>
      <c r="H128" s="492">
        <f t="shared" si="4"/>
        <v>0</v>
      </c>
      <c r="I128" s="501">
        <v>0</v>
      </c>
      <c r="J128" s="502" t="s">
        <v>371</v>
      </c>
      <c r="K128" s="502" t="s">
        <v>371</v>
      </c>
      <c r="L128" s="500"/>
      <c r="M128" s="500"/>
      <c r="N128" s="550">
        <f t="shared" si="5"/>
        <v>0</v>
      </c>
      <c r="O128" s="713">
        <v>0</v>
      </c>
      <c r="P128" s="714"/>
    </row>
    <row r="129" spans="1:16">
      <c r="A129" s="487"/>
      <c r="B129" s="973"/>
      <c r="C129" s="715">
        <v>7103</v>
      </c>
      <c r="D129" s="712" t="s">
        <v>474</v>
      </c>
      <c r="E129" s="260"/>
      <c r="F129" s="550"/>
      <c r="G129" s="508"/>
      <c r="H129" s="492">
        <f t="shared" si="4"/>
        <v>0</v>
      </c>
      <c r="I129" s="507">
        <v>0</v>
      </c>
      <c r="J129" s="518" t="s">
        <v>371</v>
      </c>
      <c r="K129" s="518" t="s">
        <v>371</v>
      </c>
      <c r="L129" s="550"/>
      <c r="M129" s="550"/>
      <c r="N129" s="550">
        <f t="shared" si="5"/>
        <v>0</v>
      </c>
      <c r="O129" s="519">
        <v>0</v>
      </c>
      <c r="P129" s="716"/>
    </row>
    <row r="130" spans="1:16">
      <c r="A130" s="487"/>
      <c r="B130" s="973"/>
      <c r="C130" s="707">
        <v>7104</v>
      </c>
      <c r="D130" s="712" t="s">
        <v>475</v>
      </c>
      <c r="E130" s="260"/>
      <c r="F130" s="550"/>
      <c r="G130" s="508"/>
      <c r="H130" s="492">
        <f t="shared" si="4"/>
        <v>0</v>
      </c>
      <c r="I130" s="507">
        <v>0</v>
      </c>
      <c r="J130" s="518" t="s">
        <v>371</v>
      </c>
      <c r="K130" s="518" t="s">
        <v>371</v>
      </c>
      <c r="L130" s="550"/>
      <c r="M130" s="550"/>
      <c r="N130" s="550">
        <f t="shared" si="5"/>
        <v>0</v>
      </c>
      <c r="O130" s="717">
        <v>0</v>
      </c>
      <c r="P130" s="718"/>
    </row>
    <row r="131" spans="1:16" ht="13.9" customHeight="1">
      <c r="A131" s="487"/>
      <c r="B131" s="973"/>
      <c r="C131" s="707">
        <v>7105</v>
      </c>
      <c r="D131" s="712" t="s">
        <v>476</v>
      </c>
      <c r="E131" s="260"/>
      <c r="F131" s="500">
        <v>3</v>
      </c>
      <c r="G131" s="499"/>
      <c r="H131" s="500">
        <f t="shared" si="4"/>
        <v>3</v>
      </c>
      <c r="I131" s="501">
        <v>10000</v>
      </c>
      <c r="J131" s="589"/>
      <c r="K131" s="502"/>
      <c r="L131" s="500"/>
      <c r="M131" s="500"/>
      <c r="N131" s="500">
        <f t="shared" si="5"/>
        <v>0</v>
      </c>
      <c r="O131" s="503">
        <v>0</v>
      </c>
      <c r="P131" s="719"/>
    </row>
    <row r="132" spans="1:16" ht="13.9" customHeight="1" thickBot="1">
      <c r="A132" s="487"/>
      <c r="B132" s="973"/>
      <c r="C132" s="707">
        <v>7106</v>
      </c>
      <c r="D132" s="720" t="s">
        <v>477</v>
      </c>
      <c r="E132" s="260"/>
      <c r="F132" s="576"/>
      <c r="G132" s="475"/>
      <c r="H132" s="524">
        <f t="shared" si="4"/>
        <v>0</v>
      </c>
      <c r="I132" s="525">
        <v>0</v>
      </c>
      <c r="J132" s="638"/>
      <c r="K132" s="526" t="s">
        <v>371</v>
      </c>
      <c r="L132" s="721"/>
      <c r="M132" s="576"/>
      <c r="N132" s="524">
        <f t="shared" si="5"/>
        <v>0</v>
      </c>
      <c r="O132" s="721">
        <v>0</v>
      </c>
      <c r="P132" s="722"/>
    </row>
    <row r="133" spans="1:16" ht="14.25" thickBot="1">
      <c r="A133" s="487"/>
      <c r="B133" s="974"/>
      <c r="C133" s="975" t="s">
        <v>478</v>
      </c>
      <c r="D133" s="976"/>
      <c r="E133" s="723">
        <f>SUM(E127:E132)</f>
        <v>0</v>
      </c>
      <c r="F133" s="724">
        <f>SUM(F127:F132)</f>
        <v>3</v>
      </c>
      <c r="G133" s="724">
        <f>SUM(G127:G132)</f>
        <v>1</v>
      </c>
      <c r="H133" s="492">
        <f t="shared" si="4"/>
        <v>4</v>
      </c>
      <c r="I133" s="725">
        <f>SUM(I127:I132)</f>
        <v>12000</v>
      </c>
      <c r="J133" s="726"/>
      <c r="K133" s="727"/>
      <c r="L133" s="728">
        <f>SUM(L127:L132)</f>
        <v>0</v>
      </c>
      <c r="M133" s="724">
        <f>SUM(M127:M132)</f>
        <v>0</v>
      </c>
      <c r="N133" s="491">
        <f t="shared" si="5"/>
        <v>0</v>
      </c>
      <c r="O133" s="695">
        <f>SUM(O128:O131)</f>
        <v>0</v>
      </c>
      <c r="P133" s="729"/>
    </row>
    <row r="134" spans="1:16" ht="8.4499999999999993" customHeight="1">
      <c r="A134" s="947"/>
      <c r="B134" s="947"/>
      <c r="C134" s="947"/>
      <c r="E134" s="478"/>
      <c r="F134" s="478"/>
      <c r="G134" s="478"/>
      <c r="H134" s="478"/>
      <c r="I134" s="478"/>
      <c r="J134" s="478"/>
      <c r="K134" s="648"/>
      <c r="L134" s="648"/>
      <c r="M134" s="648"/>
      <c r="N134" s="648"/>
      <c r="O134" s="478"/>
      <c r="P134" s="478"/>
    </row>
    <row r="135" spans="1:16" ht="8.4499999999999993" customHeight="1" thickBot="1">
      <c r="A135" s="947"/>
      <c r="B135" s="947"/>
      <c r="C135" s="947"/>
      <c r="E135" s="475"/>
      <c r="F135" s="475"/>
      <c r="G135" s="475"/>
      <c r="H135" s="475"/>
      <c r="I135" s="475"/>
      <c r="J135" s="475"/>
      <c r="K135" s="473"/>
      <c r="L135" s="473"/>
      <c r="M135" s="473"/>
      <c r="N135" s="473"/>
      <c r="O135" s="475"/>
      <c r="P135" s="475"/>
    </row>
    <row r="136" spans="1:16" ht="14.45" customHeight="1" thickBot="1">
      <c r="A136" s="947"/>
      <c r="B136" s="947"/>
      <c r="C136" s="947"/>
      <c r="D136" s="730"/>
      <c r="E136" s="948" t="s">
        <v>479</v>
      </c>
      <c r="F136" s="949"/>
      <c r="G136" s="731"/>
      <c r="H136" s="950" t="s">
        <v>480</v>
      </c>
      <c r="I136" s="951"/>
      <c r="J136" s="951"/>
      <c r="K136" s="952"/>
      <c r="L136" s="953" t="s">
        <v>481</v>
      </c>
      <c r="M136" s="954"/>
      <c r="N136" s="955" t="s">
        <v>482</v>
      </c>
      <c r="O136" s="956"/>
      <c r="P136" s="732" t="s">
        <v>352</v>
      </c>
    </row>
    <row r="137" spans="1:16" ht="13.9" customHeight="1" thickBot="1">
      <c r="B137" s="487"/>
      <c r="C137" s="939" t="s">
        <v>413</v>
      </c>
      <c r="D137" s="940"/>
      <c r="E137" s="733"/>
      <c r="F137" s="734">
        <f>H53</f>
        <v>75.5</v>
      </c>
      <c r="G137" s="735"/>
      <c r="H137" s="495"/>
      <c r="I137" s="628">
        <v>46</v>
      </c>
      <c r="J137" s="736"/>
      <c r="K137" s="737"/>
      <c r="L137" s="957">
        <f>I53</f>
        <v>191000</v>
      </c>
      <c r="M137" s="958"/>
      <c r="N137" s="628"/>
      <c r="O137" s="738">
        <f>O53</f>
        <v>98000</v>
      </c>
      <c r="P137" s="739"/>
    </row>
    <row r="138" spans="1:16" ht="14.25" thickBot="1">
      <c r="B138" s="487"/>
      <c r="C138" s="939" t="s">
        <v>448</v>
      </c>
      <c r="D138" s="940"/>
      <c r="E138" s="740"/>
      <c r="F138" s="503">
        <f>H95</f>
        <v>57.5</v>
      </c>
      <c r="G138" s="741"/>
      <c r="H138" s="500"/>
      <c r="I138" s="499">
        <v>31</v>
      </c>
      <c r="J138" s="742"/>
      <c r="K138" s="743"/>
      <c r="L138" s="941">
        <f>I95</f>
        <v>139000</v>
      </c>
      <c r="M138" s="942"/>
      <c r="N138" s="499"/>
      <c r="O138" s="713">
        <f>O95</f>
        <v>52000</v>
      </c>
      <c r="P138" s="744"/>
    </row>
    <row r="139" spans="1:16" ht="14.25" thickBot="1">
      <c r="B139" s="487"/>
      <c r="C139" s="939" t="s">
        <v>471</v>
      </c>
      <c r="D139" s="940"/>
      <c r="E139" s="740"/>
      <c r="F139" s="503">
        <f>H121</f>
        <v>57</v>
      </c>
      <c r="G139" s="741"/>
      <c r="H139" s="500"/>
      <c r="I139" s="499">
        <v>20</v>
      </c>
      <c r="J139" s="742"/>
      <c r="K139" s="743"/>
      <c r="L139" s="943">
        <f>I121</f>
        <v>142000</v>
      </c>
      <c r="M139" s="944"/>
      <c r="N139" s="499"/>
      <c r="O139" s="713">
        <f>O121</f>
        <v>68000</v>
      </c>
      <c r="P139" s="745"/>
    </row>
    <row r="140" spans="1:16" ht="14.25" thickBot="1">
      <c r="B140" s="487"/>
      <c r="C140" s="939" t="s">
        <v>478</v>
      </c>
      <c r="D140" s="940"/>
      <c r="E140" s="746"/>
      <c r="F140" s="624">
        <f>H133</f>
        <v>4</v>
      </c>
      <c r="G140" s="747"/>
      <c r="H140" s="576"/>
      <c r="I140" s="748">
        <v>6</v>
      </c>
      <c r="J140" s="749"/>
      <c r="K140" s="750"/>
      <c r="L140" s="945">
        <f>I133</f>
        <v>12000</v>
      </c>
      <c r="M140" s="946"/>
      <c r="N140" s="523"/>
      <c r="O140" s="751">
        <f>O133</f>
        <v>0</v>
      </c>
      <c r="P140" s="752"/>
    </row>
    <row r="141" spans="1:16" ht="14.25" thickBot="1">
      <c r="A141" s="753"/>
      <c r="B141" s="487"/>
      <c r="C141" s="933" t="s">
        <v>483</v>
      </c>
      <c r="D141" s="934"/>
      <c r="E141" s="754"/>
      <c r="F141" s="755">
        <f>SUM(F137:F140)</f>
        <v>194</v>
      </c>
      <c r="G141" s="756"/>
      <c r="H141" s="728">
        <f>SUM(H137:H140)</f>
        <v>0</v>
      </c>
      <c r="I141" s="757">
        <f>SUM(I137:I140)</f>
        <v>103</v>
      </c>
      <c r="J141" s="758"/>
      <c r="K141" s="759"/>
      <c r="L141" s="935">
        <f>I53+I95+I121+I133</f>
        <v>484000</v>
      </c>
      <c r="M141" s="936"/>
      <c r="N141" s="760"/>
      <c r="O141" s="761">
        <f>O53+O95+O121+O133</f>
        <v>218000</v>
      </c>
      <c r="P141" s="732"/>
    </row>
    <row r="142" spans="1:16" ht="12" customHeight="1">
      <c r="A142" s="480"/>
      <c r="O142" s="937"/>
      <c r="P142" s="937"/>
    </row>
    <row r="143" spans="1:16">
      <c r="A143" s="480"/>
      <c r="B143" s="938" t="s">
        <v>484</v>
      </c>
      <c r="C143" s="938"/>
      <c r="D143" s="762" t="s">
        <v>349</v>
      </c>
      <c r="E143" s="466" t="s">
        <v>485</v>
      </c>
    </row>
    <row r="144" spans="1:16">
      <c r="D144" s="646"/>
      <c r="E144" s="646"/>
      <c r="F144" s="467"/>
    </row>
    <row r="145" spans="1:26">
      <c r="C145" s="908" t="s">
        <v>486</v>
      </c>
      <c r="D145" s="908"/>
      <c r="E145" s="908"/>
      <c r="K145" s="466"/>
      <c r="L145" s="466"/>
      <c r="M145" s="763"/>
      <c r="N145" s="763"/>
      <c r="O145" s="467"/>
    </row>
    <row r="146" spans="1:26">
      <c r="C146" s="908"/>
      <c r="D146" s="908"/>
      <c r="E146" s="908"/>
      <c r="K146" s="466"/>
      <c r="L146" s="466"/>
      <c r="M146" s="763"/>
      <c r="N146" s="763"/>
      <c r="O146" s="467"/>
    </row>
    <row r="147" spans="1:26">
      <c r="C147" s="764"/>
      <c r="D147" s="765" t="s">
        <v>487</v>
      </c>
      <c r="E147" s="909" t="s">
        <v>488</v>
      </c>
      <c r="F147" s="909"/>
      <c r="G147" s="914"/>
      <c r="H147" s="909" t="s">
        <v>489</v>
      </c>
      <c r="I147" s="909"/>
      <c r="J147" s="914"/>
      <c r="K147" s="909" t="s">
        <v>490</v>
      </c>
      <c r="L147" s="914"/>
      <c r="M147" s="763"/>
      <c r="N147" s="763"/>
      <c r="O147" s="467"/>
    </row>
    <row r="148" spans="1:26">
      <c r="C148" s="911" t="s">
        <v>491</v>
      </c>
      <c r="D148" s="913" t="s">
        <v>162</v>
      </c>
      <c r="E148" s="913" t="s">
        <v>492</v>
      </c>
      <c r="F148" s="909"/>
      <c r="G148" s="914"/>
      <c r="H148" s="913" t="s">
        <v>493</v>
      </c>
      <c r="I148" s="909"/>
      <c r="J148" s="914"/>
      <c r="K148" s="928" t="s">
        <v>494</v>
      </c>
      <c r="L148" s="929"/>
    </row>
    <row r="149" spans="1:26">
      <c r="C149" s="926"/>
      <c r="D149" s="927"/>
      <c r="E149" s="915" t="s">
        <v>495</v>
      </c>
      <c r="F149" s="910"/>
      <c r="G149" s="916"/>
      <c r="H149" s="919" t="s">
        <v>496</v>
      </c>
      <c r="I149" s="919"/>
      <c r="J149" s="920"/>
      <c r="K149" s="930" t="s">
        <v>497</v>
      </c>
      <c r="L149" s="931"/>
    </row>
    <row r="150" spans="1:26" s="463" customFormat="1">
      <c r="A150" s="466"/>
      <c r="B150" s="466"/>
      <c r="C150" s="912"/>
      <c r="D150" s="915"/>
      <c r="E150" s="932" t="s">
        <v>32</v>
      </c>
      <c r="F150" s="923"/>
      <c r="G150" s="924"/>
      <c r="H150" s="923" t="s">
        <v>498</v>
      </c>
      <c r="I150" s="923"/>
      <c r="J150" s="924"/>
      <c r="K150" s="917" t="s">
        <v>494</v>
      </c>
      <c r="L150" s="918"/>
      <c r="O150" s="466"/>
      <c r="P150" s="466"/>
      <c r="Q150" s="466"/>
      <c r="R150" s="466"/>
      <c r="S150" s="466"/>
      <c r="T150" s="466"/>
      <c r="U150" s="466"/>
      <c r="V150" s="466"/>
      <c r="W150" s="466"/>
      <c r="X150" s="466"/>
      <c r="Y150" s="466"/>
      <c r="Z150" s="466"/>
    </row>
    <row r="151" spans="1:26" s="463" customFormat="1">
      <c r="A151" s="466"/>
      <c r="B151" s="466"/>
      <c r="C151" s="766" t="s">
        <v>499</v>
      </c>
      <c r="D151" s="767" t="s">
        <v>163</v>
      </c>
      <c r="E151" s="919" t="s">
        <v>500</v>
      </c>
      <c r="F151" s="919"/>
      <c r="G151" s="920"/>
      <c r="H151" s="919" t="s">
        <v>501</v>
      </c>
      <c r="I151" s="919"/>
      <c r="J151" s="920"/>
      <c r="K151" s="921" t="s">
        <v>497</v>
      </c>
      <c r="L151" s="922"/>
      <c r="O151" s="466"/>
      <c r="P151" s="466"/>
      <c r="Q151" s="466"/>
      <c r="R151" s="466"/>
      <c r="S151" s="466"/>
      <c r="T151" s="466"/>
      <c r="U151" s="466"/>
      <c r="V151" s="466"/>
      <c r="W151" s="466"/>
      <c r="X151" s="466"/>
      <c r="Y151" s="466"/>
      <c r="Z151" s="466"/>
    </row>
    <row r="152" spans="1:26" s="463" customFormat="1">
      <c r="A152" s="466"/>
      <c r="B152" s="466"/>
      <c r="C152" s="768" t="s">
        <v>502</v>
      </c>
      <c r="D152" s="769" t="s">
        <v>357</v>
      </c>
      <c r="E152" s="923" t="s">
        <v>500</v>
      </c>
      <c r="F152" s="923"/>
      <c r="G152" s="924"/>
      <c r="H152" s="923" t="s">
        <v>501</v>
      </c>
      <c r="I152" s="923"/>
      <c r="J152" s="924"/>
      <c r="K152" s="925" t="s">
        <v>497</v>
      </c>
      <c r="L152" s="918"/>
      <c r="O152" s="466"/>
      <c r="P152" s="466"/>
      <c r="Q152" s="466"/>
      <c r="R152" s="466"/>
      <c r="S152" s="466"/>
      <c r="T152" s="466"/>
      <c r="U152" s="466"/>
      <c r="V152" s="466"/>
      <c r="W152" s="466"/>
      <c r="X152" s="466"/>
      <c r="Y152" s="466"/>
      <c r="Z152" s="466"/>
    </row>
    <row r="153" spans="1:26" s="463" customFormat="1">
      <c r="A153" s="466"/>
      <c r="B153" s="466"/>
      <c r="D153" s="466"/>
      <c r="E153" s="466"/>
      <c r="F153" s="466"/>
      <c r="G153" s="466"/>
      <c r="H153" s="466"/>
      <c r="I153" s="466"/>
      <c r="J153" s="466"/>
      <c r="K153" s="466"/>
      <c r="L153" s="466"/>
      <c r="O153" s="466"/>
      <c r="P153" s="466"/>
      <c r="Q153" s="466"/>
      <c r="R153" s="466"/>
      <c r="S153" s="466"/>
      <c r="T153" s="466"/>
      <c r="U153" s="466"/>
      <c r="V153" s="466"/>
      <c r="W153" s="466"/>
      <c r="X153" s="466"/>
      <c r="Y153" s="466"/>
      <c r="Z153" s="466"/>
    </row>
    <row r="154" spans="1:26" s="463" customFormat="1">
      <c r="A154" s="466"/>
      <c r="B154" s="466"/>
      <c r="D154" s="466"/>
      <c r="E154" s="466"/>
      <c r="F154" s="466"/>
      <c r="G154" s="466"/>
      <c r="H154" s="466"/>
      <c r="I154" s="466"/>
      <c r="J154" s="466"/>
      <c r="K154" s="466"/>
      <c r="L154" s="466"/>
      <c r="O154" s="466"/>
      <c r="P154" s="466"/>
      <c r="Q154" s="466"/>
      <c r="R154" s="466"/>
      <c r="S154" s="466"/>
      <c r="T154" s="466"/>
      <c r="U154" s="466"/>
      <c r="V154" s="466"/>
      <c r="W154" s="466"/>
      <c r="X154" s="466"/>
      <c r="Y154" s="466"/>
      <c r="Z154" s="466"/>
    </row>
    <row r="155" spans="1:26" s="463" customFormat="1">
      <c r="A155" s="466"/>
      <c r="B155" s="466"/>
      <c r="C155" s="908" t="s">
        <v>503</v>
      </c>
      <c r="D155" s="908"/>
      <c r="E155" s="908"/>
      <c r="F155" s="908"/>
      <c r="G155" s="466"/>
      <c r="H155" s="466"/>
      <c r="I155" s="466"/>
      <c r="J155" s="466"/>
      <c r="K155" s="466" t="s">
        <v>504</v>
      </c>
      <c r="L155" s="466"/>
      <c r="O155" s="466"/>
      <c r="P155" s="466"/>
      <c r="Q155" s="466"/>
      <c r="R155" s="466"/>
      <c r="S155" s="466"/>
      <c r="T155" s="466"/>
      <c r="U155" s="466"/>
      <c r="V155" s="466"/>
      <c r="W155" s="466"/>
      <c r="X155" s="466"/>
      <c r="Y155" s="466"/>
      <c r="Z155" s="466"/>
    </row>
    <row r="156" spans="1:26" s="463" customFormat="1">
      <c r="A156" s="466"/>
      <c r="B156" s="466"/>
      <c r="C156" s="908"/>
      <c r="D156" s="908"/>
      <c r="E156" s="908"/>
      <c r="F156" s="908"/>
      <c r="G156" s="466"/>
      <c r="H156" s="466"/>
      <c r="I156" s="466"/>
      <c r="J156" s="466"/>
      <c r="K156" s="466"/>
      <c r="L156" s="466"/>
      <c r="O156" s="466"/>
      <c r="P156" s="466"/>
      <c r="Q156" s="466"/>
      <c r="R156" s="466"/>
      <c r="S156" s="466"/>
      <c r="T156" s="466"/>
      <c r="U156" s="466"/>
      <c r="V156" s="466"/>
      <c r="W156" s="466"/>
      <c r="X156" s="466"/>
      <c r="Y156" s="466"/>
      <c r="Z156" s="466"/>
    </row>
    <row r="157" spans="1:26" s="463" customFormat="1">
      <c r="A157" s="466"/>
      <c r="B157" s="466"/>
      <c r="C157" s="764" t="s">
        <v>505</v>
      </c>
      <c r="D157" s="909" t="s">
        <v>506</v>
      </c>
      <c r="E157" s="550"/>
      <c r="F157" s="765" t="s">
        <v>505</v>
      </c>
      <c r="G157" s="911" t="s">
        <v>506</v>
      </c>
      <c r="H157" s="764"/>
      <c r="I157" s="764" t="s">
        <v>505</v>
      </c>
      <c r="J157" s="913" t="s">
        <v>506</v>
      </c>
      <c r="K157" s="914"/>
      <c r="L157" s="770"/>
      <c r="M157" s="771"/>
      <c r="O157" s="466"/>
      <c r="P157" s="466"/>
      <c r="Q157" s="466"/>
      <c r="R157" s="466"/>
      <c r="S157" s="466"/>
      <c r="T157" s="466"/>
      <c r="U157" s="466"/>
      <c r="V157" s="466"/>
      <c r="W157" s="466"/>
      <c r="X157" s="466"/>
      <c r="Y157" s="466"/>
      <c r="Z157" s="466"/>
    </row>
    <row r="158" spans="1:26" s="463" customFormat="1">
      <c r="A158" s="466"/>
      <c r="B158" s="466"/>
      <c r="C158" s="766" t="s">
        <v>507</v>
      </c>
      <c r="D158" s="910"/>
      <c r="E158" s="492"/>
      <c r="F158" s="772" t="s">
        <v>507</v>
      </c>
      <c r="G158" s="912"/>
      <c r="H158" s="766"/>
      <c r="I158" s="766" t="s">
        <v>507</v>
      </c>
      <c r="J158" s="915"/>
      <c r="K158" s="916"/>
      <c r="L158" s="773"/>
      <c r="M158" s="774"/>
      <c r="O158" s="466"/>
      <c r="P158" s="466"/>
      <c r="Q158" s="466"/>
      <c r="R158" s="466"/>
      <c r="S158" s="466"/>
      <c r="T158" s="466"/>
      <c r="U158" s="466"/>
      <c r="V158" s="466"/>
      <c r="W158" s="466"/>
      <c r="X158" s="466"/>
      <c r="Y158" s="466"/>
      <c r="Z158" s="466"/>
    </row>
    <row r="159" spans="1:26" s="463" customFormat="1">
      <c r="A159" s="466"/>
      <c r="B159" s="466"/>
      <c r="C159" s="775" t="s">
        <v>508</v>
      </c>
      <c r="D159" s="775" t="s">
        <v>508</v>
      </c>
      <c r="E159" s="491"/>
      <c r="F159" s="776" t="s">
        <v>509</v>
      </c>
      <c r="G159" s="616">
        <v>24000</v>
      </c>
      <c r="H159" s="466"/>
      <c r="I159" s="775" t="s">
        <v>510</v>
      </c>
      <c r="J159" s="906">
        <v>44000</v>
      </c>
      <c r="K159" s="907"/>
      <c r="L159" s="777"/>
      <c r="M159" s="778"/>
      <c r="O159" s="466"/>
      <c r="P159" s="466"/>
      <c r="Q159" s="466"/>
      <c r="R159" s="466"/>
      <c r="S159" s="466"/>
      <c r="T159" s="466"/>
      <c r="U159" s="466"/>
      <c r="V159" s="466"/>
      <c r="W159" s="466"/>
      <c r="X159" s="466"/>
      <c r="Y159" s="466"/>
      <c r="Z159" s="466"/>
    </row>
    <row r="160" spans="1:26" s="463" customFormat="1">
      <c r="A160" s="466"/>
      <c r="B160" s="466"/>
      <c r="C160" s="779">
        <v>0.5</v>
      </c>
      <c r="D160" s="662">
        <v>1000</v>
      </c>
      <c r="E160" s="491"/>
      <c r="F160" s="646">
        <v>10.5</v>
      </c>
      <c r="G160" s="616">
        <v>25000</v>
      </c>
      <c r="H160" s="466"/>
      <c r="I160" s="779">
        <v>20.5</v>
      </c>
      <c r="J160" s="904">
        <v>45000</v>
      </c>
      <c r="K160" s="905"/>
      <c r="L160" s="780"/>
      <c r="M160" s="774"/>
      <c r="O160" s="466"/>
      <c r="P160" s="466"/>
      <c r="Q160" s="466"/>
      <c r="R160" s="466"/>
      <c r="S160" s="466"/>
      <c r="T160" s="466"/>
      <c r="U160" s="466"/>
      <c r="V160" s="466"/>
      <c r="W160" s="466"/>
      <c r="X160" s="466"/>
      <c r="Y160" s="466"/>
      <c r="Z160" s="466"/>
    </row>
    <row r="161" spans="1:26" s="463" customFormat="1">
      <c r="A161" s="466"/>
      <c r="B161" s="466"/>
      <c r="C161" s="781" t="s">
        <v>511</v>
      </c>
      <c r="D161" s="782">
        <v>2000</v>
      </c>
      <c r="E161" s="550"/>
      <c r="F161" s="783" t="s">
        <v>512</v>
      </c>
      <c r="G161" s="596">
        <v>26000</v>
      </c>
      <c r="H161" s="508"/>
      <c r="I161" s="781" t="s">
        <v>513</v>
      </c>
      <c r="J161" s="906">
        <v>46000</v>
      </c>
      <c r="K161" s="907"/>
      <c r="L161" s="784"/>
      <c r="M161" s="778"/>
      <c r="O161" s="466"/>
      <c r="P161" s="466"/>
      <c r="Q161" s="466"/>
      <c r="R161" s="466"/>
      <c r="S161" s="466"/>
      <c r="T161" s="466"/>
      <c r="U161" s="466"/>
      <c r="V161" s="466"/>
      <c r="W161" s="466"/>
      <c r="X161" s="466"/>
      <c r="Y161" s="466"/>
      <c r="Z161" s="466"/>
    </row>
    <row r="162" spans="1:26" s="463" customFormat="1">
      <c r="A162" s="466"/>
      <c r="B162" s="466"/>
      <c r="C162" s="766">
        <v>1.5</v>
      </c>
      <c r="D162" s="785">
        <v>3000</v>
      </c>
      <c r="E162" s="492"/>
      <c r="F162" s="772">
        <v>11.5</v>
      </c>
      <c r="G162" s="603">
        <v>27000</v>
      </c>
      <c r="H162" s="514"/>
      <c r="I162" s="766">
        <v>21.5</v>
      </c>
      <c r="J162" s="904">
        <v>47000</v>
      </c>
      <c r="K162" s="905"/>
      <c r="L162" s="780"/>
      <c r="M162" s="774"/>
      <c r="O162" s="466"/>
      <c r="P162" s="466"/>
      <c r="Q162" s="466"/>
      <c r="R162" s="466"/>
      <c r="S162" s="466"/>
      <c r="T162" s="466"/>
      <c r="U162" s="466"/>
      <c r="V162" s="466"/>
      <c r="W162" s="466"/>
      <c r="X162" s="466"/>
      <c r="Y162" s="466"/>
      <c r="Z162" s="466"/>
    </row>
    <row r="163" spans="1:26" s="463" customFormat="1">
      <c r="A163" s="466"/>
      <c r="B163" s="466"/>
      <c r="C163" s="775" t="s">
        <v>514</v>
      </c>
      <c r="D163" s="662">
        <v>4000</v>
      </c>
      <c r="E163" s="491"/>
      <c r="F163" s="776" t="s">
        <v>515</v>
      </c>
      <c r="G163" s="616">
        <v>28000</v>
      </c>
      <c r="H163" s="466"/>
      <c r="I163" s="775" t="s">
        <v>516</v>
      </c>
      <c r="J163" s="906">
        <v>48000</v>
      </c>
      <c r="K163" s="907"/>
      <c r="L163" s="784"/>
      <c r="M163" s="778"/>
      <c r="O163" s="466"/>
      <c r="P163" s="466"/>
      <c r="Q163" s="466"/>
      <c r="R163" s="466"/>
      <c r="S163" s="466"/>
      <c r="T163" s="466"/>
      <c r="U163" s="466"/>
      <c r="V163" s="466"/>
      <c r="W163" s="466"/>
      <c r="X163" s="466"/>
      <c r="Y163" s="466"/>
      <c r="Z163" s="466"/>
    </row>
    <row r="164" spans="1:26" s="463" customFormat="1">
      <c r="A164" s="466"/>
      <c r="B164" s="466"/>
      <c r="C164" s="779">
        <v>2.5</v>
      </c>
      <c r="D164" s="662">
        <v>5000</v>
      </c>
      <c r="E164" s="491"/>
      <c r="F164" s="646">
        <v>12.5</v>
      </c>
      <c r="G164" s="616">
        <v>29000</v>
      </c>
      <c r="H164" s="466"/>
      <c r="I164" s="779">
        <v>22.5</v>
      </c>
      <c r="J164" s="904">
        <v>49000</v>
      </c>
      <c r="K164" s="905"/>
      <c r="L164" s="780"/>
      <c r="M164" s="774"/>
      <c r="O164" s="466"/>
      <c r="P164" s="466"/>
      <c r="Q164" s="466"/>
      <c r="R164" s="466"/>
      <c r="S164" s="466"/>
      <c r="T164" s="466"/>
      <c r="U164" s="466"/>
      <c r="V164" s="466"/>
      <c r="W164" s="466"/>
      <c r="X164" s="466"/>
      <c r="Y164" s="466"/>
      <c r="Z164" s="466"/>
    </row>
    <row r="165" spans="1:26" s="463" customFormat="1">
      <c r="A165" s="466"/>
      <c r="B165" s="466"/>
      <c r="C165" s="781" t="s">
        <v>517</v>
      </c>
      <c r="D165" s="507">
        <v>10000</v>
      </c>
      <c r="E165" s="550"/>
      <c r="F165" s="783" t="s">
        <v>518</v>
      </c>
      <c r="G165" s="596">
        <v>30000</v>
      </c>
      <c r="H165" s="508"/>
      <c r="I165" s="781" t="s">
        <v>519</v>
      </c>
      <c r="J165" s="906">
        <v>50000</v>
      </c>
      <c r="K165" s="907"/>
      <c r="L165" s="784"/>
      <c r="M165" s="778"/>
      <c r="O165" s="466"/>
      <c r="P165" s="466"/>
      <c r="Q165" s="466"/>
      <c r="R165" s="466"/>
      <c r="S165" s="466"/>
      <c r="T165" s="466"/>
      <c r="U165" s="466"/>
      <c r="V165" s="466"/>
      <c r="W165" s="466"/>
      <c r="X165" s="466"/>
      <c r="Y165" s="466"/>
      <c r="Z165" s="466"/>
    </row>
    <row r="166" spans="1:26" s="463" customFormat="1">
      <c r="A166" s="466"/>
      <c r="B166" s="466"/>
      <c r="C166" s="766">
        <v>3.5</v>
      </c>
      <c r="D166" s="785">
        <v>11000</v>
      </c>
      <c r="E166" s="492"/>
      <c r="F166" s="772">
        <v>13.5</v>
      </c>
      <c r="G166" s="603">
        <v>31000</v>
      </c>
      <c r="H166" s="514"/>
      <c r="I166" s="766">
        <v>23.5</v>
      </c>
      <c r="J166" s="904">
        <v>51000</v>
      </c>
      <c r="K166" s="905"/>
      <c r="L166" s="780"/>
      <c r="M166" s="774"/>
      <c r="O166" s="466"/>
      <c r="P166" s="466"/>
      <c r="Q166" s="466"/>
      <c r="R166" s="466"/>
      <c r="S166" s="466"/>
      <c r="T166" s="466"/>
      <c r="U166" s="466"/>
      <c r="V166" s="466"/>
      <c r="W166" s="466"/>
      <c r="X166" s="466"/>
      <c r="Y166" s="466"/>
      <c r="Z166" s="466"/>
    </row>
    <row r="167" spans="1:26" s="463" customFormat="1">
      <c r="A167" s="466"/>
      <c r="B167" s="466"/>
      <c r="C167" s="775" t="s">
        <v>520</v>
      </c>
      <c r="D167" s="662">
        <v>12000</v>
      </c>
      <c r="E167" s="491"/>
      <c r="F167" s="776" t="s">
        <v>521</v>
      </c>
      <c r="G167" s="616">
        <v>32000</v>
      </c>
      <c r="H167" s="466"/>
      <c r="I167" s="775" t="s">
        <v>522</v>
      </c>
      <c r="J167" s="906">
        <v>52000</v>
      </c>
      <c r="K167" s="907"/>
      <c r="L167" s="784"/>
      <c r="M167" s="778"/>
      <c r="O167" s="466"/>
      <c r="P167" s="466"/>
      <c r="Q167" s="466"/>
      <c r="R167" s="466"/>
      <c r="S167" s="466"/>
      <c r="T167" s="466"/>
      <c r="U167" s="466"/>
      <c r="V167" s="466"/>
      <c r="W167" s="466"/>
      <c r="X167" s="466"/>
      <c r="Y167" s="466"/>
      <c r="Z167" s="466"/>
    </row>
    <row r="168" spans="1:26" s="463" customFormat="1">
      <c r="A168" s="466"/>
      <c r="B168" s="466"/>
      <c r="C168" s="779">
        <v>4.5</v>
      </c>
      <c r="D168" s="662">
        <v>13000</v>
      </c>
      <c r="E168" s="491"/>
      <c r="F168" s="646">
        <v>14.5</v>
      </c>
      <c r="G168" s="616">
        <v>33000</v>
      </c>
      <c r="H168" s="466"/>
      <c r="I168" s="779">
        <v>24.5</v>
      </c>
      <c r="J168" s="904">
        <v>53000</v>
      </c>
      <c r="K168" s="905"/>
      <c r="L168" s="780"/>
      <c r="M168" s="774"/>
      <c r="O168" s="466"/>
      <c r="P168" s="466"/>
      <c r="Q168" s="466"/>
      <c r="R168" s="466"/>
      <c r="S168" s="466"/>
      <c r="T168" s="466"/>
      <c r="U168" s="466"/>
      <c r="V168" s="466"/>
      <c r="W168" s="466"/>
      <c r="X168" s="466"/>
      <c r="Y168" s="466"/>
      <c r="Z168" s="466"/>
    </row>
    <row r="169" spans="1:26" s="463" customFormat="1">
      <c r="A169" s="466"/>
      <c r="B169" s="466"/>
      <c r="C169" s="781" t="s">
        <v>523</v>
      </c>
      <c r="D169" s="782">
        <v>14000</v>
      </c>
      <c r="E169" s="550"/>
      <c r="F169" s="783" t="s">
        <v>524</v>
      </c>
      <c r="G169" s="596">
        <v>34000</v>
      </c>
      <c r="H169" s="508"/>
      <c r="I169" s="781" t="s">
        <v>525</v>
      </c>
      <c r="J169" s="906">
        <v>54000</v>
      </c>
      <c r="K169" s="907"/>
      <c r="L169" s="610"/>
      <c r="M169" s="778"/>
      <c r="O169" s="466"/>
      <c r="P169" s="466"/>
      <c r="Q169" s="466"/>
      <c r="R169" s="466"/>
      <c r="S169" s="466"/>
      <c r="T169" s="466"/>
      <c r="U169" s="466"/>
      <c r="V169" s="466"/>
      <c r="W169" s="466"/>
      <c r="X169" s="466"/>
      <c r="Y169" s="466"/>
      <c r="Z169" s="466"/>
    </row>
    <row r="170" spans="1:26" s="463" customFormat="1">
      <c r="A170" s="466"/>
      <c r="B170" s="466"/>
      <c r="C170" s="766">
        <v>5.5</v>
      </c>
      <c r="D170" s="785">
        <v>15000</v>
      </c>
      <c r="E170" s="492"/>
      <c r="F170" s="772">
        <v>15.5</v>
      </c>
      <c r="G170" s="603">
        <v>35000</v>
      </c>
      <c r="H170" s="514"/>
      <c r="I170" s="766">
        <v>25.5</v>
      </c>
      <c r="J170" s="904">
        <v>55000</v>
      </c>
      <c r="K170" s="905"/>
      <c r="L170" s="780"/>
      <c r="M170" s="774"/>
      <c r="O170" s="466"/>
      <c r="P170" s="466"/>
      <c r="Q170" s="466"/>
      <c r="R170" s="466"/>
      <c r="S170" s="466"/>
      <c r="T170" s="466"/>
      <c r="U170" s="466"/>
      <c r="V170" s="466"/>
      <c r="W170" s="466"/>
      <c r="X170" s="466"/>
      <c r="Y170" s="466"/>
      <c r="Z170" s="466"/>
    </row>
    <row r="171" spans="1:26" s="463" customFormat="1">
      <c r="A171" s="466"/>
      <c r="B171" s="466"/>
      <c r="C171" s="775" t="s">
        <v>526</v>
      </c>
      <c r="D171" s="662">
        <v>16000</v>
      </c>
      <c r="E171" s="491"/>
      <c r="F171" s="776" t="s">
        <v>527</v>
      </c>
      <c r="G171" s="616">
        <v>36000</v>
      </c>
      <c r="H171" s="466"/>
      <c r="I171" s="775" t="s">
        <v>528</v>
      </c>
      <c r="J171" s="906">
        <v>56000</v>
      </c>
      <c r="K171" s="907"/>
      <c r="L171" s="610"/>
      <c r="M171" s="778"/>
      <c r="O171" s="466"/>
      <c r="P171" s="466"/>
      <c r="Q171" s="466"/>
      <c r="R171" s="466"/>
      <c r="S171" s="466"/>
      <c r="T171" s="466"/>
      <c r="U171" s="466"/>
      <c r="V171" s="466"/>
      <c r="W171" s="466"/>
      <c r="X171" s="466"/>
      <c r="Y171" s="466"/>
      <c r="Z171" s="466"/>
    </row>
    <row r="172" spans="1:26" s="463" customFormat="1">
      <c r="A172" s="466"/>
      <c r="B172" s="466"/>
      <c r="C172" s="779">
        <v>6.5</v>
      </c>
      <c r="D172" s="662">
        <v>17000</v>
      </c>
      <c r="E172" s="491"/>
      <c r="F172" s="646">
        <v>16.5</v>
      </c>
      <c r="G172" s="616">
        <v>37000</v>
      </c>
      <c r="H172" s="466"/>
      <c r="I172" s="779">
        <v>26.5</v>
      </c>
      <c r="J172" s="904">
        <v>57000</v>
      </c>
      <c r="K172" s="905"/>
      <c r="L172" s="780"/>
      <c r="M172" s="774"/>
      <c r="O172" s="466"/>
      <c r="P172" s="466"/>
      <c r="Q172" s="466"/>
      <c r="R172" s="466"/>
      <c r="S172" s="466"/>
      <c r="T172" s="466"/>
      <c r="U172" s="466"/>
      <c r="V172" s="466"/>
      <c r="W172" s="466"/>
      <c r="X172" s="466"/>
      <c r="Y172" s="466"/>
      <c r="Z172" s="466"/>
    </row>
    <row r="173" spans="1:26" s="463" customFormat="1">
      <c r="A173" s="466"/>
      <c r="B173" s="466"/>
      <c r="C173" s="781" t="s">
        <v>529</v>
      </c>
      <c r="D173" s="782">
        <v>18000</v>
      </c>
      <c r="E173" s="550"/>
      <c r="F173" s="783" t="s">
        <v>530</v>
      </c>
      <c r="G173" s="596">
        <v>38000</v>
      </c>
      <c r="H173" s="508"/>
      <c r="I173" s="781" t="s">
        <v>531</v>
      </c>
      <c r="J173" s="906">
        <v>58000</v>
      </c>
      <c r="K173" s="907"/>
      <c r="L173" s="610"/>
      <c r="M173" s="778"/>
      <c r="O173" s="466"/>
      <c r="P173" s="466"/>
      <c r="Q173" s="466"/>
      <c r="R173" s="466"/>
      <c r="S173" s="466"/>
      <c r="T173" s="466"/>
      <c r="U173" s="466"/>
      <c r="V173" s="466"/>
      <c r="W173" s="466"/>
      <c r="X173" s="466"/>
      <c r="Y173" s="466"/>
      <c r="Z173" s="466"/>
    </row>
    <row r="174" spans="1:26" s="463" customFormat="1">
      <c r="A174" s="466"/>
      <c r="B174" s="466"/>
      <c r="C174" s="766">
        <v>7.5</v>
      </c>
      <c r="D174" s="785">
        <v>19000</v>
      </c>
      <c r="E174" s="492"/>
      <c r="F174" s="772">
        <v>17.5</v>
      </c>
      <c r="G174" s="603">
        <v>39000</v>
      </c>
      <c r="H174" s="514"/>
      <c r="I174" s="766">
        <v>27.5</v>
      </c>
      <c r="J174" s="904">
        <v>59000</v>
      </c>
      <c r="K174" s="905"/>
      <c r="L174" s="780"/>
      <c r="M174" s="774"/>
      <c r="O174" s="466"/>
      <c r="P174" s="466"/>
      <c r="Q174" s="466"/>
      <c r="R174" s="466"/>
      <c r="S174" s="466"/>
      <c r="T174" s="466"/>
      <c r="U174" s="466"/>
      <c r="V174" s="466"/>
      <c r="W174" s="466"/>
      <c r="X174" s="466"/>
      <c r="Y174" s="466"/>
      <c r="Z174" s="466"/>
    </row>
    <row r="175" spans="1:26" s="463" customFormat="1">
      <c r="A175" s="466"/>
      <c r="B175" s="466"/>
      <c r="C175" s="775" t="s">
        <v>532</v>
      </c>
      <c r="D175" s="662">
        <v>20000</v>
      </c>
      <c r="E175" s="491"/>
      <c r="F175" s="776" t="s">
        <v>533</v>
      </c>
      <c r="G175" s="616">
        <v>40000</v>
      </c>
      <c r="H175" s="466"/>
      <c r="I175" s="775" t="s">
        <v>534</v>
      </c>
      <c r="J175" s="906">
        <v>60000</v>
      </c>
      <c r="K175" s="907"/>
      <c r="L175" s="610"/>
      <c r="M175" s="778"/>
      <c r="O175" s="466"/>
      <c r="P175" s="466"/>
      <c r="Q175" s="466"/>
      <c r="R175" s="466"/>
      <c r="S175" s="466"/>
      <c r="T175" s="466"/>
      <c r="U175" s="466"/>
      <c r="V175" s="466"/>
      <c r="W175" s="466"/>
      <c r="X175" s="466"/>
      <c r="Y175" s="466"/>
      <c r="Z175" s="466"/>
    </row>
    <row r="176" spans="1:26" s="463" customFormat="1">
      <c r="A176" s="466"/>
      <c r="B176" s="466"/>
      <c r="C176" s="779">
        <v>8.5</v>
      </c>
      <c r="D176" s="662">
        <v>21000</v>
      </c>
      <c r="E176" s="491"/>
      <c r="F176" s="646">
        <v>18.5</v>
      </c>
      <c r="G176" s="616">
        <v>41000</v>
      </c>
      <c r="H176" s="466"/>
      <c r="I176" s="779">
        <v>28.5</v>
      </c>
      <c r="J176" s="904">
        <v>61000</v>
      </c>
      <c r="K176" s="905"/>
      <c r="L176" s="780"/>
      <c r="M176" s="774"/>
      <c r="O176" s="466"/>
      <c r="P176" s="466"/>
      <c r="Q176" s="466"/>
      <c r="R176" s="466"/>
      <c r="S176" s="466"/>
      <c r="T176" s="466"/>
      <c r="U176" s="466"/>
      <c r="V176" s="466"/>
      <c r="W176" s="466"/>
      <c r="X176" s="466"/>
      <c r="Y176" s="466"/>
      <c r="Z176" s="466"/>
    </row>
    <row r="177" spans="1:26" s="463" customFormat="1">
      <c r="A177" s="466"/>
      <c r="B177" s="466"/>
      <c r="C177" s="781" t="s">
        <v>535</v>
      </c>
      <c r="D177" s="782">
        <v>22000</v>
      </c>
      <c r="E177" s="550"/>
      <c r="F177" s="783" t="s">
        <v>536</v>
      </c>
      <c r="G177" s="596">
        <v>42000</v>
      </c>
      <c r="H177" s="508"/>
      <c r="I177" s="781" t="s">
        <v>537</v>
      </c>
      <c r="J177" s="906">
        <v>62000</v>
      </c>
      <c r="K177" s="907"/>
      <c r="L177" s="610"/>
      <c r="M177" s="778"/>
      <c r="O177" s="466"/>
      <c r="P177" s="466"/>
      <c r="Q177" s="466"/>
      <c r="R177" s="466"/>
      <c r="S177" s="466"/>
      <c r="T177" s="466"/>
      <c r="U177" s="466"/>
      <c r="V177" s="466"/>
      <c r="W177" s="466"/>
      <c r="X177" s="466"/>
      <c r="Y177" s="466"/>
      <c r="Z177" s="466"/>
    </row>
    <row r="178" spans="1:26" s="463" customFormat="1">
      <c r="A178" s="466"/>
      <c r="B178" s="466"/>
      <c r="C178" s="766">
        <v>9.5</v>
      </c>
      <c r="D178" s="786">
        <v>23000</v>
      </c>
      <c r="E178" s="492"/>
      <c r="F178" s="772">
        <v>19.5</v>
      </c>
      <c r="G178" s="603">
        <v>43000</v>
      </c>
      <c r="H178" s="514"/>
      <c r="I178" s="766">
        <v>29.5</v>
      </c>
      <c r="J178" s="904">
        <v>63000</v>
      </c>
      <c r="K178" s="905"/>
      <c r="L178" s="780"/>
      <c r="M178" s="774"/>
      <c r="O178" s="466"/>
      <c r="P178" s="466"/>
      <c r="Q178" s="466"/>
      <c r="R178" s="466"/>
      <c r="S178" s="466"/>
      <c r="T178" s="466"/>
      <c r="U178" s="466"/>
      <c r="V178" s="466"/>
      <c r="W178" s="466"/>
      <c r="X178" s="466"/>
      <c r="Y178" s="466"/>
      <c r="Z178" s="466"/>
    </row>
    <row r="179" spans="1:26" s="463" customFormat="1" ht="14.25" thickBot="1">
      <c r="A179" s="466"/>
      <c r="B179" s="466"/>
      <c r="D179" s="466"/>
      <c r="E179" s="466"/>
      <c r="F179" s="466"/>
      <c r="G179" s="466"/>
      <c r="H179" s="466"/>
      <c r="I179" s="466"/>
      <c r="J179" s="466"/>
      <c r="K179" s="466"/>
      <c r="L179" s="466"/>
      <c r="O179" s="466"/>
      <c r="P179" s="466"/>
      <c r="Q179" s="466"/>
      <c r="R179" s="466"/>
      <c r="S179" s="466"/>
      <c r="T179" s="466"/>
      <c r="U179" s="466"/>
      <c r="V179" s="466"/>
      <c r="W179" s="466"/>
      <c r="X179" s="466"/>
      <c r="Y179" s="466"/>
      <c r="Z179" s="466"/>
    </row>
    <row r="180" spans="1:26" s="463" customFormat="1" ht="15" thickTop="1" thickBot="1">
      <c r="A180" s="466"/>
      <c r="B180" s="466"/>
      <c r="C180" s="787" t="s">
        <v>538</v>
      </c>
      <c r="D180" s="466" t="s">
        <v>539</v>
      </c>
      <c r="E180" s="466"/>
      <c r="F180" s="466"/>
      <c r="G180" s="466"/>
      <c r="H180" s="466"/>
      <c r="I180" s="466"/>
      <c r="J180" s="466"/>
      <c r="K180" s="466"/>
      <c r="L180" s="466"/>
      <c r="O180" s="466"/>
      <c r="P180" s="466"/>
      <c r="Q180" s="466"/>
      <c r="R180" s="466"/>
      <c r="S180" s="466"/>
      <c r="T180" s="466"/>
      <c r="U180" s="466"/>
      <c r="V180" s="466"/>
      <c r="W180" s="466"/>
      <c r="X180" s="466"/>
      <c r="Y180" s="466"/>
      <c r="Z180" s="466"/>
    </row>
    <row r="181" spans="1:26" s="463" customFormat="1" ht="14.25" thickTop="1">
      <c r="A181" s="466"/>
      <c r="B181" s="466"/>
      <c r="D181" s="466" t="s">
        <v>540</v>
      </c>
      <c r="E181" s="466"/>
      <c r="F181" s="466"/>
      <c r="G181" s="466"/>
      <c r="H181" s="466"/>
      <c r="I181" s="466"/>
      <c r="J181" s="466"/>
      <c r="K181" s="466"/>
      <c r="L181" s="466"/>
      <c r="O181" s="466"/>
      <c r="P181" s="466"/>
      <c r="Q181" s="466"/>
      <c r="R181" s="466"/>
      <c r="S181" s="466"/>
      <c r="T181" s="466"/>
      <c r="U181" s="466"/>
      <c r="V181" s="466"/>
      <c r="W181" s="466"/>
      <c r="X181" s="466"/>
      <c r="Y181" s="466"/>
      <c r="Z181" s="466"/>
    </row>
  </sheetData>
  <mergeCells count="109">
    <mergeCell ref="B4:C6"/>
    <mergeCell ref="D4:D6"/>
    <mergeCell ref="J4:K4"/>
    <mergeCell ref="L4:O4"/>
    <mergeCell ref="P4:P6"/>
    <mergeCell ref="E5:I5"/>
    <mergeCell ref="J5:K5"/>
    <mergeCell ref="L5:O5"/>
    <mergeCell ref="E61:I62"/>
    <mergeCell ref="J61:K61"/>
    <mergeCell ref="L61:O61"/>
    <mergeCell ref="P61:P63"/>
    <mergeCell ref="J62:K62"/>
    <mergeCell ref="L62:O62"/>
    <mergeCell ref="B7:B18"/>
    <mergeCell ref="B19:B30"/>
    <mergeCell ref="B31:B41"/>
    <mergeCell ref="B42:B52"/>
    <mergeCell ref="B53:D53"/>
    <mergeCell ref="B61:C63"/>
    <mergeCell ref="D61:D63"/>
    <mergeCell ref="E98:I99"/>
    <mergeCell ref="J98:K98"/>
    <mergeCell ref="L98:O98"/>
    <mergeCell ref="P98:P100"/>
    <mergeCell ref="J99:K99"/>
    <mergeCell ref="L99:O99"/>
    <mergeCell ref="B64:B75"/>
    <mergeCell ref="B76:B85"/>
    <mergeCell ref="B86:B94"/>
    <mergeCell ref="B95:D95"/>
    <mergeCell ref="B98:C100"/>
    <mergeCell ref="D98:D100"/>
    <mergeCell ref="P124:P126"/>
    <mergeCell ref="J125:K125"/>
    <mergeCell ref="L125:O125"/>
    <mergeCell ref="B127:B133"/>
    <mergeCell ref="C133:D133"/>
    <mergeCell ref="B101:B110"/>
    <mergeCell ref="B111:B120"/>
    <mergeCell ref="C121:D121"/>
    <mergeCell ref="B124:C126"/>
    <mergeCell ref="D124:D126"/>
    <mergeCell ref="E124:I125"/>
    <mergeCell ref="A134:C136"/>
    <mergeCell ref="E136:F136"/>
    <mergeCell ref="H136:K136"/>
    <mergeCell ref="L136:M136"/>
    <mergeCell ref="N136:O136"/>
    <mergeCell ref="C137:D137"/>
    <mergeCell ref="L137:M137"/>
    <mergeCell ref="J124:K124"/>
    <mergeCell ref="L124:O124"/>
    <mergeCell ref="C141:D141"/>
    <mergeCell ref="L141:M141"/>
    <mergeCell ref="O142:P142"/>
    <mergeCell ref="B143:C143"/>
    <mergeCell ref="C145:E146"/>
    <mergeCell ref="E147:G147"/>
    <mergeCell ref="H147:J147"/>
    <mergeCell ref="K147:L147"/>
    <mergeCell ref="C138:D138"/>
    <mergeCell ref="L138:M138"/>
    <mergeCell ref="C139:D139"/>
    <mergeCell ref="L139:M139"/>
    <mergeCell ref="C140:D140"/>
    <mergeCell ref="L140:M140"/>
    <mergeCell ref="K150:L150"/>
    <mergeCell ref="E151:G151"/>
    <mergeCell ref="H151:J151"/>
    <mergeCell ref="K151:L151"/>
    <mergeCell ref="E152:G152"/>
    <mergeCell ref="H152:J152"/>
    <mergeCell ref="K152:L152"/>
    <mergeCell ref="C148:C150"/>
    <mergeCell ref="D148:D150"/>
    <mergeCell ref="E148:G148"/>
    <mergeCell ref="H148:J148"/>
    <mergeCell ref="K148:L148"/>
    <mergeCell ref="E149:G149"/>
    <mergeCell ref="H149:J149"/>
    <mergeCell ref="K149:L149"/>
    <mergeCell ref="E150:G150"/>
    <mergeCell ref="H150:J150"/>
    <mergeCell ref="J160:K160"/>
    <mergeCell ref="J161:K161"/>
    <mergeCell ref="J162:K162"/>
    <mergeCell ref="J163:K163"/>
    <mergeCell ref="J164:K164"/>
    <mergeCell ref="J165:K165"/>
    <mergeCell ref="C155:F156"/>
    <mergeCell ref="D157:D158"/>
    <mergeCell ref="G157:G158"/>
    <mergeCell ref="J157:K157"/>
    <mergeCell ref="J158:K158"/>
    <mergeCell ref="J159:K159"/>
    <mergeCell ref="J178:K178"/>
    <mergeCell ref="J172:K172"/>
    <mergeCell ref="J173:K173"/>
    <mergeCell ref="J174:K174"/>
    <mergeCell ref="J175:K175"/>
    <mergeCell ref="J176:K176"/>
    <mergeCell ref="J177:K177"/>
    <mergeCell ref="J166:K166"/>
    <mergeCell ref="J167:K167"/>
    <mergeCell ref="J168:K168"/>
    <mergeCell ref="J169:K169"/>
    <mergeCell ref="J170:K170"/>
    <mergeCell ref="J171:K171"/>
  </mergeCells>
  <phoneticPr fontId="6"/>
  <pageMargins left="0.5" right="0.21" top="0.38" bottom="0.31" header="0.3" footer="0.2"/>
  <pageSetup paperSize="9" orientation="portrait" r:id="rId1"/>
  <rowBreaks count="2" manualBreakCount="2">
    <brk id="59" max="16383" man="1"/>
    <brk id="1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topLeftCell="A16" workbookViewId="0">
      <selection activeCell="J39" sqref="J39"/>
    </sheetView>
  </sheetViews>
  <sheetFormatPr defaultRowHeight="13.5"/>
  <cols>
    <col min="1" max="1" width="1.375" style="7" customWidth="1"/>
    <col min="2" max="2" width="3.25" style="7" customWidth="1"/>
    <col min="3" max="3" width="11.875" style="8" customWidth="1"/>
    <col min="4" max="4" width="8.5" style="7" customWidth="1"/>
    <col min="5" max="5" width="6.875" style="7" customWidth="1"/>
    <col min="6" max="6" width="12.875" style="7" customWidth="1"/>
    <col min="7" max="7" width="17.5" style="7" customWidth="1"/>
    <col min="8" max="246" width="8.75" style="7"/>
    <col min="247" max="247" width="1.375" style="7" customWidth="1"/>
    <col min="248" max="248" width="3.25" style="7" customWidth="1"/>
    <col min="249" max="249" width="11.875" style="7" customWidth="1"/>
    <col min="250" max="250" width="8.5" style="7" customWidth="1"/>
    <col min="251" max="251" width="6.875" style="7" customWidth="1"/>
    <col min="252" max="252" width="12.875" style="7" customWidth="1"/>
    <col min="253" max="253" width="11.5" style="7" customWidth="1"/>
    <col min="254" max="254" width="12.375" style="7" customWidth="1"/>
    <col min="255" max="255" width="2.5" style="7" customWidth="1"/>
    <col min="256" max="256" width="13.625" style="7" customWidth="1"/>
    <col min="257" max="257" width="9.875" style="7" customWidth="1"/>
    <col min="258" max="258" width="13.125" style="7" customWidth="1"/>
    <col min="259" max="259" width="1.375" style="7" customWidth="1"/>
    <col min="260" max="502" width="8.75" style="7"/>
    <col min="503" max="503" width="1.375" style="7" customWidth="1"/>
    <col min="504" max="504" width="3.25" style="7" customWidth="1"/>
    <col min="505" max="505" width="11.875" style="7" customWidth="1"/>
    <col min="506" max="506" width="8.5" style="7" customWidth="1"/>
    <col min="507" max="507" width="6.875" style="7" customWidth="1"/>
    <col min="508" max="508" width="12.875" style="7" customWidth="1"/>
    <col min="509" max="509" width="11.5" style="7" customWidth="1"/>
    <col min="510" max="510" width="12.375" style="7" customWidth="1"/>
    <col min="511" max="511" width="2.5" style="7" customWidth="1"/>
    <col min="512" max="512" width="13.625" style="7" customWidth="1"/>
    <col min="513" max="513" width="9.875" style="7" customWidth="1"/>
    <col min="514" max="514" width="13.125" style="7" customWidth="1"/>
    <col min="515" max="515" width="1.375" style="7" customWidth="1"/>
    <col min="516" max="758" width="8.75" style="7"/>
    <col min="759" max="759" width="1.375" style="7" customWidth="1"/>
    <col min="760" max="760" width="3.25" style="7" customWidth="1"/>
    <col min="761" max="761" width="11.875" style="7" customWidth="1"/>
    <col min="762" max="762" width="8.5" style="7" customWidth="1"/>
    <col min="763" max="763" width="6.875" style="7" customWidth="1"/>
    <col min="764" max="764" width="12.875" style="7" customWidth="1"/>
    <col min="765" max="765" width="11.5" style="7" customWidth="1"/>
    <col min="766" max="766" width="12.375" style="7" customWidth="1"/>
    <col min="767" max="767" width="2.5" style="7" customWidth="1"/>
    <col min="768" max="768" width="13.625" style="7" customWidth="1"/>
    <col min="769" max="769" width="9.875" style="7" customWidth="1"/>
    <col min="770" max="770" width="13.125" style="7" customWidth="1"/>
    <col min="771" max="771" width="1.375" style="7" customWidth="1"/>
    <col min="772" max="1014" width="8.75" style="7"/>
    <col min="1015" max="1015" width="1.375" style="7" customWidth="1"/>
    <col min="1016" max="1016" width="3.25" style="7" customWidth="1"/>
    <col min="1017" max="1017" width="11.875" style="7" customWidth="1"/>
    <col min="1018" max="1018" width="8.5" style="7" customWidth="1"/>
    <col min="1019" max="1019" width="6.875" style="7" customWidth="1"/>
    <col min="1020" max="1020" width="12.875" style="7" customWidth="1"/>
    <col min="1021" max="1021" width="11.5" style="7" customWidth="1"/>
    <col min="1022" max="1022" width="12.375" style="7" customWidth="1"/>
    <col min="1023" max="1023" width="2.5" style="7" customWidth="1"/>
    <col min="1024" max="1024" width="13.625" style="7" customWidth="1"/>
    <col min="1025" max="1025" width="9.875" style="7" customWidth="1"/>
    <col min="1026" max="1026" width="13.125" style="7" customWidth="1"/>
    <col min="1027" max="1027" width="1.375" style="7" customWidth="1"/>
    <col min="1028" max="1270" width="8.75" style="7"/>
    <col min="1271" max="1271" width="1.375" style="7" customWidth="1"/>
    <col min="1272" max="1272" width="3.25" style="7" customWidth="1"/>
    <col min="1273" max="1273" width="11.875" style="7" customWidth="1"/>
    <col min="1274" max="1274" width="8.5" style="7" customWidth="1"/>
    <col min="1275" max="1275" width="6.875" style="7" customWidth="1"/>
    <col min="1276" max="1276" width="12.875" style="7" customWidth="1"/>
    <col min="1277" max="1277" width="11.5" style="7" customWidth="1"/>
    <col min="1278" max="1278" width="12.375" style="7" customWidth="1"/>
    <col min="1279" max="1279" width="2.5" style="7" customWidth="1"/>
    <col min="1280" max="1280" width="13.625" style="7" customWidth="1"/>
    <col min="1281" max="1281" width="9.875" style="7" customWidth="1"/>
    <col min="1282" max="1282" width="13.125" style="7" customWidth="1"/>
    <col min="1283" max="1283" width="1.375" style="7" customWidth="1"/>
    <col min="1284" max="1526" width="8.75" style="7"/>
    <col min="1527" max="1527" width="1.375" style="7" customWidth="1"/>
    <col min="1528" max="1528" width="3.25" style="7" customWidth="1"/>
    <col min="1529" max="1529" width="11.875" style="7" customWidth="1"/>
    <col min="1530" max="1530" width="8.5" style="7" customWidth="1"/>
    <col min="1531" max="1531" width="6.875" style="7" customWidth="1"/>
    <col min="1532" max="1532" width="12.875" style="7" customWidth="1"/>
    <col min="1533" max="1533" width="11.5" style="7" customWidth="1"/>
    <col min="1534" max="1534" width="12.375" style="7" customWidth="1"/>
    <col min="1535" max="1535" width="2.5" style="7" customWidth="1"/>
    <col min="1536" max="1536" width="13.625" style="7" customWidth="1"/>
    <col min="1537" max="1537" width="9.875" style="7" customWidth="1"/>
    <col min="1538" max="1538" width="13.125" style="7" customWidth="1"/>
    <col min="1539" max="1539" width="1.375" style="7" customWidth="1"/>
    <col min="1540" max="1782" width="8.75" style="7"/>
    <col min="1783" max="1783" width="1.375" style="7" customWidth="1"/>
    <col min="1784" max="1784" width="3.25" style="7" customWidth="1"/>
    <col min="1785" max="1785" width="11.875" style="7" customWidth="1"/>
    <col min="1786" max="1786" width="8.5" style="7" customWidth="1"/>
    <col min="1787" max="1787" width="6.875" style="7" customWidth="1"/>
    <col min="1788" max="1788" width="12.875" style="7" customWidth="1"/>
    <col min="1789" max="1789" width="11.5" style="7" customWidth="1"/>
    <col min="1790" max="1790" width="12.375" style="7" customWidth="1"/>
    <col min="1791" max="1791" width="2.5" style="7" customWidth="1"/>
    <col min="1792" max="1792" width="13.625" style="7" customWidth="1"/>
    <col min="1793" max="1793" width="9.875" style="7" customWidth="1"/>
    <col min="1794" max="1794" width="13.125" style="7" customWidth="1"/>
    <col min="1795" max="1795" width="1.375" style="7" customWidth="1"/>
    <col min="1796" max="2038" width="8.75" style="7"/>
    <col min="2039" max="2039" width="1.375" style="7" customWidth="1"/>
    <col min="2040" max="2040" width="3.25" style="7" customWidth="1"/>
    <col min="2041" max="2041" width="11.875" style="7" customWidth="1"/>
    <col min="2042" max="2042" width="8.5" style="7" customWidth="1"/>
    <col min="2043" max="2043" width="6.875" style="7" customWidth="1"/>
    <col min="2044" max="2044" width="12.875" style="7" customWidth="1"/>
    <col min="2045" max="2045" width="11.5" style="7" customWidth="1"/>
    <col min="2046" max="2046" width="12.375" style="7" customWidth="1"/>
    <col min="2047" max="2047" width="2.5" style="7" customWidth="1"/>
    <col min="2048" max="2048" width="13.625" style="7" customWidth="1"/>
    <col min="2049" max="2049" width="9.875" style="7" customWidth="1"/>
    <col min="2050" max="2050" width="13.125" style="7" customWidth="1"/>
    <col min="2051" max="2051" width="1.375" style="7" customWidth="1"/>
    <col min="2052" max="2294" width="8.75" style="7"/>
    <col min="2295" max="2295" width="1.375" style="7" customWidth="1"/>
    <col min="2296" max="2296" width="3.25" style="7" customWidth="1"/>
    <col min="2297" max="2297" width="11.875" style="7" customWidth="1"/>
    <col min="2298" max="2298" width="8.5" style="7" customWidth="1"/>
    <col min="2299" max="2299" width="6.875" style="7" customWidth="1"/>
    <col min="2300" max="2300" width="12.875" style="7" customWidth="1"/>
    <col min="2301" max="2301" width="11.5" style="7" customWidth="1"/>
    <col min="2302" max="2302" width="12.375" style="7" customWidth="1"/>
    <col min="2303" max="2303" width="2.5" style="7" customWidth="1"/>
    <col min="2304" max="2304" width="13.625" style="7" customWidth="1"/>
    <col min="2305" max="2305" width="9.875" style="7" customWidth="1"/>
    <col min="2306" max="2306" width="13.125" style="7" customWidth="1"/>
    <col min="2307" max="2307" width="1.375" style="7" customWidth="1"/>
    <col min="2308" max="2550" width="8.75" style="7"/>
    <col min="2551" max="2551" width="1.375" style="7" customWidth="1"/>
    <col min="2552" max="2552" width="3.25" style="7" customWidth="1"/>
    <col min="2553" max="2553" width="11.875" style="7" customWidth="1"/>
    <col min="2554" max="2554" width="8.5" style="7" customWidth="1"/>
    <col min="2555" max="2555" width="6.875" style="7" customWidth="1"/>
    <col min="2556" max="2556" width="12.875" style="7" customWidth="1"/>
    <col min="2557" max="2557" width="11.5" style="7" customWidth="1"/>
    <col min="2558" max="2558" width="12.375" style="7" customWidth="1"/>
    <col min="2559" max="2559" width="2.5" style="7" customWidth="1"/>
    <col min="2560" max="2560" width="13.625" style="7" customWidth="1"/>
    <col min="2561" max="2561" width="9.875" style="7" customWidth="1"/>
    <col min="2562" max="2562" width="13.125" style="7" customWidth="1"/>
    <col min="2563" max="2563" width="1.375" style="7" customWidth="1"/>
    <col min="2564" max="2806" width="8.75" style="7"/>
    <col min="2807" max="2807" width="1.375" style="7" customWidth="1"/>
    <col min="2808" max="2808" width="3.25" style="7" customWidth="1"/>
    <col min="2809" max="2809" width="11.875" style="7" customWidth="1"/>
    <col min="2810" max="2810" width="8.5" style="7" customWidth="1"/>
    <col min="2811" max="2811" width="6.875" style="7" customWidth="1"/>
    <col min="2812" max="2812" width="12.875" style="7" customWidth="1"/>
    <col min="2813" max="2813" width="11.5" style="7" customWidth="1"/>
    <col min="2814" max="2814" width="12.375" style="7" customWidth="1"/>
    <col min="2815" max="2815" width="2.5" style="7" customWidth="1"/>
    <col min="2816" max="2816" width="13.625" style="7" customWidth="1"/>
    <col min="2817" max="2817" width="9.875" style="7" customWidth="1"/>
    <col min="2818" max="2818" width="13.125" style="7" customWidth="1"/>
    <col min="2819" max="2819" width="1.375" style="7" customWidth="1"/>
    <col min="2820" max="3062" width="8.75" style="7"/>
    <col min="3063" max="3063" width="1.375" style="7" customWidth="1"/>
    <col min="3064" max="3064" width="3.25" style="7" customWidth="1"/>
    <col min="3065" max="3065" width="11.875" style="7" customWidth="1"/>
    <col min="3066" max="3066" width="8.5" style="7" customWidth="1"/>
    <col min="3067" max="3067" width="6.875" style="7" customWidth="1"/>
    <col min="3068" max="3068" width="12.875" style="7" customWidth="1"/>
    <col min="3069" max="3069" width="11.5" style="7" customWidth="1"/>
    <col min="3070" max="3070" width="12.375" style="7" customWidth="1"/>
    <col min="3071" max="3071" width="2.5" style="7" customWidth="1"/>
    <col min="3072" max="3072" width="13.625" style="7" customWidth="1"/>
    <col min="3073" max="3073" width="9.875" style="7" customWidth="1"/>
    <col min="3074" max="3074" width="13.125" style="7" customWidth="1"/>
    <col min="3075" max="3075" width="1.375" style="7" customWidth="1"/>
    <col min="3076" max="3318" width="8.75" style="7"/>
    <col min="3319" max="3319" width="1.375" style="7" customWidth="1"/>
    <col min="3320" max="3320" width="3.25" style="7" customWidth="1"/>
    <col min="3321" max="3321" width="11.875" style="7" customWidth="1"/>
    <col min="3322" max="3322" width="8.5" style="7" customWidth="1"/>
    <col min="3323" max="3323" width="6.875" style="7" customWidth="1"/>
    <col min="3324" max="3324" width="12.875" style="7" customWidth="1"/>
    <col min="3325" max="3325" width="11.5" style="7" customWidth="1"/>
    <col min="3326" max="3326" width="12.375" style="7" customWidth="1"/>
    <col min="3327" max="3327" width="2.5" style="7" customWidth="1"/>
    <col min="3328" max="3328" width="13.625" style="7" customWidth="1"/>
    <col min="3329" max="3329" width="9.875" style="7" customWidth="1"/>
    <col min="3330" max="3330" width="13.125" style="7" customWidth="1"/>
    <col min="3331" max="3331" width="1.375" style="7" customWidth="1"/>
    <col min="3332" max="3574" width="8.75" style="7"/>
    <col min="3575" max="3575" width="1.375" style="7" customWidth="1"/>
    <col min="3576" max="3576" width="3.25" style="7" customWidth="1"/>
    <col min="3577" max="3577" width="11.875" style="7" customWidth="1"/>
    <col min="3578" max="3578" width="8.5" style="7" customWidth="1"/>
    <col min="3579" max="3579" width="6.875" style="7" customWidth="1"/>
    <col min="3580" max="3580" width="12.875" style="7" customWidth="1"/>
    <col min="3581" max="3581" width="11.5" style="7" customWidth="1"/>
    <col min="3582" max="3582" width="12.375" style="7" customWidth="1"/>
    <col min="3583" max="3583" width="2.5" style="7" customWidth="1"/>
    <col min="3584" max="3584" width="13.625" style="7" customWidth="1"/>
    <col min="3585" max="3585" width="9.875" style="7" customWidth="1"/>
    <col min="3586" max="3586" width="13.125" style="7" customWidth="1"/>
    <col min="3587" max="3587" width="1.375" style="7" customWidth="1"/>
    <col min="3588" max="3830" width="8.75" style="7"/>
    <col min="3831" max="3831" width="1.375" style="7" customWidth="1"/>
    <col min="3832" max="3832" width="3.25" style="7" customWidth="1"/>
    <col min="3833" max="3833" width="11.875" style="7" customWidth="1"/>
    <col min="3834" max="3834" width="8.5" style="7" customWidth="1"/>
    <col min="3835" max="3835" width="6.875" style="7" customWidth="1"/>
    <col min="3836" max="3836" width="12.875" style="7" customWidth="1"/>
    <col min="3837" max="3837" width="11.5" style="7" customWidth="1"/>
    <col min="3838" max="3838" width="12.375" style="7" customWidth="1"/>
    <col min="3839" max="3839" width="2.5" style="7" customWidth="1"/>
    <col min="3840" max="3840" width="13.625" style="7" customWidth="1"/>
    <col min="3841" max="3841" width="9.875" style="7" customWidth="1"/>
    <col min="3842" max="3842" width="13.125" style="7" customWidth="1"/>
    <col min="3843" max="3843" width="1.375" style="7" customWidth="1"/>
    <col min="3844" max="4086" width="8.75" style="7"/>
    <col min="4087" max="4087" width="1.375" style="7" customWidth="1"/>
    <col min="4088" max="4088" width="3.25" style="7" customWidth="1"/>
    <col min="4089" max="4089" width="11.875" style="7" customWidth="1"/>
    <col min="4090" max="4090" width="8.5" style="7" customWidth="1"/>
    <col min="4091" max="4091" width="6.875" style="7" customWidth="1"/>
    <col min="4092" max="4092" width="12.875" style="7" customWidth="1"/>
    <col min="4093" max="4093" width="11.5" style="7" customWidth="1"/>
    <col min="4094" max="4094" width="12.375" style="7" customWidth="1"/>
    <col min="4095" max="4095" width="2.5" style="7" customWidth="1"/>
    <col min="4096" max="4096" width="13.625" style="7" customWidth="1"/>
    <col min="4097" max="4097" width="9.875" style="7" customWidth="1"/>
    <col min="4098" max="4098" width="13.125" style="7" customWidth="1"/>
    <col min="4099" max="4099" width="1.375" style="7" customWidth="1"/>
    <col min="4100" max="4342" width="8.75" style="7"/>
    <col min="4343" max="4343" width="1.375" style="7" customWidth="1"/>
    <col min="4344" max="4344" width="3.25" style="7" customWidth="1"/>
    <col min="4345" max="4345" width="11.875" style="7" customWidth="1"/>
    <col min="4346" max="4346" width="8.5" style="7" customWidth="1"/>
    <col min="4347" max="4347" width="6.875" style="7" customWidth="1"/>
    <col min="4348" max="4348" width="12.875" style="7" customWidth="1"/>
    <col min="4349" max="4349" width="11.5" style="7" customWidth="1"/>
    <col min="4350" max="4350" width="12.375" style="7" customWidth="1"/>
    <col min="4351" max="4351" width="2.5" style="7" customWidth="1"/>
    <col min="4352" max="4352" width="13.625" style="7" customWidth="1"/>
    <col min="4353" max="4353" width="9.875" style="7" customWidth="1"/>
    <col min="4354" max="4354" width="13.125" style="7" customWidth="1"/>
    <col min="4355" max="4355" width="1.375" style="7" customWidth="1"/>
    <col min="4356" max="4598" width="8.75" style="7"/>
    <col min="4599" max="4599" width="1.375" style="7" customWidth="1"/>
    <col min="4600" max="4600" width="3.25" style="7" customWidth="1"/>
    <col min="4601" max="4601" width="11.875" style="7" customWidth="1"/>
    <col min="4602" max="4602" width="8.5" style="7" customWidth="1"/>
    <col min="4603" max="4603" width="6.875" style="7" customWidth="1"/>
    <col min="4604" max="4604" width="12.875" style="7" customWidth="1"/>
    <col min="4605" max="4605" width="11.5" style="7" customWidth="1"/>
    <col min="4606" max="4606" width="12.375" style="7" customWidth="1"/>
    <col min="4607" max="4607" width="2.5" style="7" customWidth="1"/>
    <col min="4608" max="4608" width="13.625" style="7" customWidth="1"/>
    <col min="4609" max="4609" width="9.875" style="7" customWidth="1"/>
    <col min="4610" max="4610" width="13.125" style="7" customWidth="1"/>
    <col min="4611" max="4611" width="1.375" style="7" customWidth="1"/>
    <col min="4612" max="4854" width="8.75" style="7"/>
    <col min="4855" max="4855" width="1.375" style="7" customWidth="1"/>
    <col min="4856" max="4856" width="3.25" style="7" customWidth="1"/>
    <col min="4857" max="4857" width="11.875" style="7" customWidth="1"/>
    <col min="4858" max="4858" width="8.5" style="7" customWidth="1"/>
    <col min="4859" max="4859" width="6.875" style="7" customWidth="1"/>
    <col min="4860" max="4860" width="12.875" style="7" customWidth="1"/>
    <col min="4861" max="4861" width="11.5" style="7" customWidth="1"/>
    <col min="4862" max="4862" width="12.375" style="7" customWidth="1"/>
    <col min="4863" max="4863" width="2.5" style="7" customWidth="1"/>
    <col min="4864" max="4864" width="13.625" style="7" customWidth="1"/>
    <col min="4865" max="4865" width="9.875" style="7" customWidth="1"/>
    <col min="4866" max="4866" width="13.125" style="7" customWidth="1"/>
    <col min="4867" max="4867" width="1.375" style="7" customWidth="1"/>
    <col min="4868" max="5110" width="8.75" style="7"/>
    <col min="5111" max="5111" width="1.375" style="7" customWidth="1"/>
    <col min="5112" max="5112" width="3.25" style="7" customWidth="1"/>
    <col min="5113" max="5113" width="11.875" style="7" customWidth="1"/>
    <col min="5114" max="5114" width="8.5" style="7" customWidth="1"/>
    <col min="5115" max="5115" width="6.875" style="7" customWidth="1"/>
    <col min="5116" max="5116" width="12.875" style="7" customWidth="1"/>
    <col min="5117" max="5117" width="11.5" style="7" customWidth="1"/>
    <col min="5118" max="5118" width="12.375" style="7" customWidth="1"/>
    <col min="5119" max="5119" width="2.5" style="7" customWidth="1"/>
    <col min="5120" max="5120" width="13.625" style="7" customWidth="1"/>
    <col min="5121" max="5121" width="9.875" style="7" customWidth="1"/>
    <col min="5122" max="5122" width="13.125" style="7" customWidth="1"/>
    <col min="5123" max="5123" width="1.375" style="7" customWidth="1"/>
    <col min="5124" max="5366" width="8.75" style="7"/>
    <col min="5367" max="5367" width="1.375" style="7" customWidth="1"/>
    <col min="5368" max="5368" width="3.25" style="7" customWidth="1"/>
    <col min="5369" max="5369" width="11.875" style="7" customWidth="1"/>
    <col min="5370" max="5370" width="8.5" style="7" customWidth="1"/>
    <col min="5371" max="5371" width="6.875" style="7" customWidth="1"/>
    <col min="5372" max="5372" width="12.875" style="7" customWidth="1"/>
    <col min="5373" max="5373" width="11.5" style="7" customWidth="1"/>
    <col min="5374" max="5374" width="12.375" style="7" customWidth="1"/>
    <col min="5375" max="5375" width="2.5" style="7" customWidth="1"/>
    <col min="5376" max="5376" width="13.625" style="7" customWidth="1"/>
    <col min="5377" max="5377" width="9.875" style="7" customWidth="1"/>
    <col min="5378" max="5378" width="13.125" style="7" customWidth="1"/>
    <col min="5379" max="5379" width="1.375" style="7" customWidth="1"/>
    <col min="5380" max="5622" width="8.75" style="7"/>
    <col min="5623" max="5623" width="1.375" style="7" customWidth="1"/>
    <col min="5624" max="5624" width="3.25" style="7" customWidth="1"/>
    <col min="5625" max="5625" width="11.875" style="7" customWidth="1"/>
    <col min="5626" max="5626" width="8.5" style="7" customWidth="1"/>
    <col min="5627" max="5627" width="6.875" style="7" customWidth="1"/>
    <col min="5628" max="5628" width="12.875" style="7" customWidth="1"/>
    <col min="5629" max="5629" width="11.5" style="7" customWidth="1"/>
    <col min="5630" max="5630" width="12.375" style="7" customWidth="1"/>
    <col min="5631" max="5631" width="2.5" style="7" customWidth="1"/>
    <col min="5632" max="5632" width="13.625" style="7" customWidth="1"/>
    <col min="5633" max="5633" width="9.875" style="7" customWidth="1"/>
    <col min="5634" max="5634" width="13.125" style="7" customWidth="1"/>
    <col min="5635" max="5635" width="1.375" style="7" customWidth="1"/>
    <col min="5636" max="5878" width="8.75" style="7"/>
    <col min="5879" max="5879" width="1.375" style="7" customWidth="1"/>
    <col min="5880" max="5880" width="3.25" style="7" customWidth="1"/>
    <col min="5881" max="5881" width="11.875" style="7" customWidth="1"/>
    <col min="5882" max="5882" width="8.5" style="7" customWidth="1"/>
    <col min="5883" max="5883" width="6.875" style="7" customWidth="1"/>
    <col min="5884" max="5884" width="12.875" style="7" customWidth="1"/>
    <col min="5885" max="5885" width="11.5" style="7" customWidth="1"/>
    <col min="5886" max="5886" width="12.375" style="7" customWidth="1"/>
    <col min="5887" max="5887" width="2.5" style="7" customWidth="1"/>
    <col min="5888" max="5888" width="13.625" style="7" customWidth="1"/>
    <col min="5889" max="5889" width="9.875" style="7" customWidth="1"/>
    <col min="5890" max="5890" width="13.125" style="7" customWidth="1"/>
    <col min="5891" max="5891" width="1.375" style="7" customWidth="1"/>
    <col min="5892" max="6134" width="8.75" style="7"/>
    <col min="6135" max="6135" width="1.375" style="7" customWidth="1"/>
    <col min="6136" max="6136" width="3.25" style="7" customWidth="1"/>
    <col min="6137" max="6137" width="11.875" style="7" customWidth="1"/>
    <col min="6138" max="6138" width="8.5" style="7" customWidth="1"/>
    <col min="6139" max="6139" width="6.875" style="7" customWidth="1"/>
    <col min="6140" max="6140" width="12.875" style="7" customWidth="1"/>
    <col min="6141" max="6141" width="11.5" style="7" customWidth="1"/>
    <col min="6142" max="6142" width="12.375" style="7" customWidth="1"/>
    <col min="6143" max="6143" width="2.5" style="7" customWidth="1"/>
    <col min="6144" max="6144" width="13.625" style="7" customWidth="1"/>
    <col min="6145" max="6145" width="9.875" style="7" customWidth="1"/>
    <col min="6146" max="6146" width="13.125" style="7" customWidth="1"/>
    <col min="6147" max="6147" width="1.375" style="7" customWidth="1"/>
    <col min="6148" max="6390" width="8.75" style="7"/>
    <col min="6391" max="6391" width="1.375" style="7" customWidth="1"/>
    <col min="6392" max="6392" width="3.25" style="7" customWidth="1"/>
    <col min="6393" max="6393" width="11.875" style="7" customWidth="1"/>
    <col min="6394" max="6394" width="8.5" style="7" customWidth="1"/>
    <col min="6395" max="6395" width="6.875" style="7" customWidth="1"/>
    <col min="6396" max="6396" width="12.875" style="7" customWidth="1"/>
    <col min="6397" max="6397" width="11.5" style="7" customWidth="1"/>
    <col min="6398" max="6398" width="12.375" style="7" customWidth="1"/>
    <col min="6399" max="6399" width="2.5" style="7" customWidth="1"/>
    <col min="6400" max="6400" width="13.625" style="7" customWidth="1"/>
    <col min="6401" max="6401" width="9.875" style="7" customWidth="1"/>
    <col min="6402" max="6402" width="13.125" style="7" customWidth="1"/>
    <col min="6403" max="6403" width="1.375" style="7" customWidth="1"/>
    <col min="6404" max="6646" width="8.75" style="7"/>
    <col min="6647" max="6647" width="1.375" style="7" customWidth="1"/>
    <col min="6648" max="6648" width="3.25" style="7" customWidth="1"/>
    <col min="6649" max="6649" width="11.875" style="7" customWidth="1"/>
    <col min="6650" max="6650" width="8.5" style="7" customWidth="1"/>
    <col min="6651" max="6651" width="6.875" style="7" customWidth="1"/>
    <col min="6652" max="6652" width="12.875" style="7" customWidth="1"/>
    <col min="6653" max="6653" width="11.5" style="7" customWidth="1"/>
    <col min="6654" max="6654" width="12.375" style="7" customWidth="1"/>
    <col min="6655" max="6655" width="2.5" style="7" customWidth="1"/>
    <col min="6656" max="6656" width="13.625" style="7" customWidth="1"/>
    <col min="6657" max="6657" width="9.875" style="7" customWidth="1"/>
    <col min="6658" max="6658" width="13.125" style="7" customWidth="1"/>
    <col min="6659" max="6659" width="1.375" style="7" customWidth="1"/>
    <col min="6660" max="6902" width="8.75" style="7"/>
    <col min="6903" max="6903" width="1.375" style="7" customWidth="1"/>
    <col min="6904" max="6904" width="3.25" style="7" customWidth="1"/>
    <col min="6905" max="6905" width="11.875" style="7" customWidth="1"/>
    <col min="6906" max="6906" width="8.5" style="7" customWidth="1"/>
    <col min="6907" max="6907" width="6.875" style="7" customWidth="1"/>
    <col min="6908" max="6908" width="12.875" style="7" customWidth="1"/>
    <col min="6909" max="6909" width="11.5" style="7" customWidth="1"/>
    <col min="6910" max="6910" width="12.375" style="7" customWidth="1"/>
    <col min="6911" max="6911" width="2.5" style="7" customWidth="1"/>
    <col min="6912" max="6912" width="13.625" style="7" customWidth="1"/>
    <col min="6913" max="6913" width="9.875" style="7" customWidth="1"/>
    <col min="6914" max="6914" width="13.125" style="7" customWidth="1"/>
    <col min="6915" max="6915" width="1.375" style="7" customWidth="1"/>
    <col min="6916" max="7158" width="8.75" style="7"/>
    <col min="7159" max="7159" width="1.375" style="7" customWidth="1"/>
    <col min="7160" max="7160" width="3.25" style="7" customWidth="1"/>
    <col min="7161" max="7161" width="11.875" style="7" customWidth="1"/>
    <col min="7162" max="7162" width="8.5" style="7" customWidth="1"/>
    <col min="7163" max="7163" width="6.875" style="7" customWidth="1"/>
    <col min="7164" max="7164" width="12.875" style="7" customWidth="1"/>
    <col min="7165" max="7165" width="11.5" style="7" customWidth="1"/>
    <col min="7166" max="7166" width="12.375" style="7" customWidth="1"/>
    <col min="7167" max="7167" width="2.5" style="7" customWidth="1"/>
    <col min="7168" max="7168" width="13.625" style="7" customWidth="1"/>
    <col min="7169" max="7169" width="9.875" style="7" customWidth="1"/>
    <col min="7170" max="7170" width="13.125" style="7" customWidth="1"/>
    <col min="7171" max="7171" width="1.375" style="7" customWidth="1"/>
    <col min="7172" max="7414" width="8.75" style="7"/>
    <col min="7415" max="7415" width="1.375" style="7" customWidth="1"/>
    <col min="7416" max="7416" width="3.25" style="7" customWidth="1"/>
    <col min="7417" max="7417" width="11.875" style="7" customWidth="1"/>
    <col min="7418" max="7418" width="8.5" style="7" customWidth="1"/>
    <col min="7419" max="7419" width="6.875" style="7" customWidth="1"/>
    <col min="7420" max="7420" width="12.875" style="7" customWidth="1"/>
    <col min="7421" max="7421" width="11.5" style="7" customWidth="1"/>
    <col min="7422" max="7422" width="12.375" style="7" customWidth="1"/>
    <col min="7423" max="7423" width="2.5" style="7" customWidth="1"/>
    <col min="7424" max="7424" width="13.625" style="7" customWidth="1"/>
    <col min="7425" max="7425" width="9.875" style="7" customWidth="1"/>
    <col min="7426" max="7426" width="13.125" style="7" customWidth="1"/>
    <col min="7427" max="7427" width="1.375" style="7" customWidth="1"/>
    <col min="7428" max="7670" width="8.75" style="7"/>
    <col min="7671" max="7671" width="1.375" style="7" customWidth="1"/>
    <col min="7672" max="7672" width="3.25" style="7" customWidth="1"/>
    <col min="7673" max="7673" width="11.875" style="7" customWidth="1"/>
    <col min="7674" max="7674" width="8.5" style="7" customWidth="1"/>
    <col min="7675" max="7675" width="6.875" style="7" customWidth="1"/>
    <col min="7676" max="7676" width="12.875" style="7" customWidth="1"/>
    <col min="7677" max="7677" width="11.5" style="7" customWidth="1"/>
    <col min="7678" max="7678" width="12.375" style="7" customWidth="1"/>
    <col min="7679" max="7679" width="2.5" style="7" customWidth="1"/>
    <col min="7680" max="7680" width="13.625" style="7" customWidth="1"/>
    <col min="7681" max="7681" width="9.875" style="7" customWidth="1"/>
    <col min="7682" max="7682" width="13.125" style="7" customWidth="1"/>
    <col min="7683" max="7683" width="1.375" style="7" customWidth="1"/>
    <col min="7684" max="7926" width="8.75" style="7"/>
    <col min="7927" max="7927" width="1.375" style="7" customWidth="1"/>
    <col min="7928" max="7928" width="3.25" style="7" customWidth="1"/>
    <col min="7929" max="7929" width="11.875" style="7" customWidth="1"/>
    <col min="7930" max="7930" width="8.5" style="7" customWidth="1"/>
    <col min="7931" max="7931" width="6.875" style="7" customWidth="1"/>
    <col min="7932" max="7932" width="12.875" style="7" customWidth="1"/>
    <col min="7933" max="7933" width="11.5" style="7" customWidth="1"/>
    <col min="7934" max="7934" width="12.375" style="7" customWidth="1"/>
    <col min="7935" max="7935" width="2.5" style="7" customWidth="1"/>
    <col min="7936" max="7936" width="13.625" style="7" customWidth="1"/>
    <col min="7937" max="7937" width="9.875" style="7" customWidth="1"/>
    <col min="7938" max="7938" width="13.125" style="7" customWidth="1"/>
    <col min="7939" max="7939" width="1.375" style="7" customWidth="1"/>
    <col min="7940" max="8182" width="8.75" style="7"/>
    <col min="8183" max="8183" width="1.375" style="7" customWidth="1"/>
    <col min="8184" max="8184" width="3.25" style="7" customWidth="1"/>
    <col min="8185" max="8185" width="11.875" style="7" customWidth="1"/>
    <col min="8186" max="8186" width="8.5" style="7" customWidth="1"/>
    <col min="8187" max="8187" width="6.875" style="7" customWidth="1"/>
    <col min="8188" max="8188" width="12.875" style="7" customWidth="1"/>
    <col min="8189" max="8189" width="11.5" style="7" customWidth="1"/>
    <col min="8190" max="8190" width="12.375" style="7" customWidth="1"/>
    <col min="8191" max="8191" width="2.5" style="7" customWidth="1"/>
    <col min="8192" max="8192" width="13.625" style="7" customWidth="1"/>
    <col min="8193" max="8193" width="9.875" style="7" customWidth="1"/>
    <col min="8194" max="8194" width="13.125" style="7" customWidth="1"/>
    <col min="8195" max="8195" width="1.375" style="7" customWidth="1"/>
    <col min="8196" max="8438" width="8.75" style="7"/>
    <col min="8439" max="8439" width="1.375" style="7" customWidth="1"/>
    <col min="8440" max="8440" width="3.25" style="7" customWidth="1"/>
    <col min="8441" max="8441" width="11.875" style="7" customWidth="1"/>
    <col min="8442" max="8442" width="8.5" style="7" customWidth="1"/>
    <col min="8443" max="8443" width="6.875" style="7" customWidth="1"/>
    <col min="8444" max="8444" width="12.875" style="7" customWidth="1"/>
    <col min="8445" max="8445" width="11.5" style="7" customWidth="1"/>
    <col min="8446" max="8446" width="12.375" style="7" customWidth="1"/>
    <col min="8447" max="8447" width="2.5" style="7" customWidth="1"/>
    <col min="8448" max="8448" width="13.625" style="7" customWidth="1"/>
    <col min="8449" max="8449" width="9.875" style="7" customWidth="1"/>
    <col min="8450" max="8450" width="13.125" style="7" customWidth="1"/>
    <col min="8451" max="8451" width="1.375" style="7" customWidth="1"/>
    <col min="8452" max="8694" width="8.75" style="7"/>
    <col min="8695" max="8695" width="1.375" style="7" customWidth="1"/>
    <col min="8696" max="8696" width="3.25" style="7" customWidth="1"/>
    <col min="8697" max="8697" width="11.875" style="7" customWidth="1"/>
    <col min="8698" max="8698" width="8.5" style="7" customWidth="1"/>
    <col min="8699" max="8699" width="6.875" style="7" customWidth="1"/>
    <col min="8700" max="8700" width="12.875" style="7" customWidth="1"/>
    <col min="8701" max="8701" width="11.5" style="7" customWidth="1"/>
    <col min="8702" max="8702" width="12.375" style="7" customWidth="1"/>
    <col min="8703" max="8703" width="2.5" style="7" customWidth="1"/>
    <col min="8704" max="8704" width="13.625" style="7" customWidth="1"/>
    <col min="8705" max="8705" width="9.875" style="7" customWidth="1"/>
    <col min="8706" max="8706" width="13.125" style="7" customWidth="1"/>
    <col min="8707" max="8707" width="1.375" style="7" customWidth="1"/>
    <col min="8708" max="8950" width="8.75" style="7"/>
    <col min="8951" max="8951" width="1.375" style="7" customWidth="1"/>
    <col min="8952" max="8952" width="3.25" style="7" customWidth="1"/>
    <col min="8953" max="8953" width="11.875" style="7" customWidth="1"/>
    <col min="8954" max="8954" width="8.5" style="7" customWidth="1"/>
    <col min="8955" max="8955" width="6.875" style="7" customWidth="1"/>
    <col min="8956" max="8956" width="12.875" style="7" customWidth="1"/>
    <col min="8957" max="8957" width="11.5" style="7" customWidth="1"/>
    <col min="8958" max="8958" width="12.375" style="7" customWidth="1"/>
    <col min="8959" max="8959" width="2.5" style="7" customWidth="1"/>
    <col min="8960" max="8960" width="13.625" style="7" customWidth="1"/>
    <col min="8961" max="8961" width="9.875" style="7" customWidth="1"/>
    <col min="8962" max="8962" width="13.125" style="7" customWidth="1"/>
    <col min="8963" max="8963" width="1.375" style="7" customWidth="1"/>
    <col min="8964" max="9206" width="8.75" style="7"/>
    <col min="9207" max="9207" width="1.375" style="7" customWidth="1"/>
    <col min="9208" max="9208" width="3.25" style="7" customWidth="1"/>
    <col min="9209" max="9209" width="11.875" style="7" customWidth="1"/>
    <col min="9210" max="9210" width="8.5" style="7" customWidth="1"/>
    <col min="9211" max="9211" width="6.875" style="7" customWidth="1"/>
    <col min="9212" max="9212" width="12.875" style="7" customWidth="1"/>
    <col min="9213" max="9213" width="11.5" style="7" customWidth="1"/>
    <col min="9214" max="9214" width="12.375" style="7" customWidth="1"/>
    <col min="9215" max="9215" width="2.5" style="7" customWidth="1"/>
    <col min="9216" max="9216" width="13.625" style="7" customWidth="1"/>
    <col min="9217" max="9217" width="9.875" style="7" customWidth="1"/>
    <col min="9218" max="9218" width="13.125" style="7" customWidth="1"/>
    <col min="9219" max="9219" width="1.375" style="7" customWidth="1"/>
    <col min="9220" max="9462" width="8.75" style="7"/>
    <col min="9463" max="9463" width="1.375" style="7" customWidth="1"/>
    <col min="9464" max="9464" width="3.25" style="7" customWidth="1"/>
    <col min="9465" max="9465" width="11.875" style="7" customWidth="1"/>
    <col min="9466" max="9466" width="8.5" style="7" customWidth="1"/>
    <col min="9467" max="9467" width="6.875" style="7" customWidth="1"/>
    <col min="9468" max="9468" width="12.875" style="7" customWidth="1"/>
    <col min="9469" max="9469" width="11.5" style="7" customWidth="1"/>
    <col min="9470" max="9470" width="12.375" style="7" customWidth="1"/>
    <col min="9471" max="9471" width="2.5" style="7" customWidth="1"/>
    <col min="9472" max="9472" width="13.625" style="7" customWidth="1"/>
    <col min="9473" max="9473" width="9.875" style="7" customWidth="1"/>
    <col min="9474" max="9474" width="13.125" style="7" customWidth="1"/>
    <col min="9475" max="9475" width="1.375" style="7" customWidth="1"/>
    <col min="9476" max="9718" width="8.75" style="7"/>
    <col min="9719" max="9719" width="1.375" style="7" customWidth="1"/>
    <col min="9720" max="9720" width="3.25" style="7" customWidth="1"/>
    <col min="9721" max="9721" width="11.875" style="7" customWidth="1"/>
    <col min="9722" max="9722" width="8.5" style="7" customWidth="1"/>
    <col min="9723" max="9723" width="6.875" style="7" customWidth="1"/>
    <col min="9724" max="9724" width="12.875" style="7" customWidth="1"/>
    <col min="9725" max="9725" width="11.5" style="7" customWidth="1"/>
    <col min="9726" max="9726" width="12.375" style="7" customWidth="1"/>
    <col min="9727" max="9727" width="2.5" style="7" customWidth="1"/>
    <col min="9728" max="9728" width="13.625" style="7" customWidth="1"/>
    <col min="9729" max="9729" width="9.875" style="7" customWidth="1"/>
    <col min="9730" max="9730" width="13.125" style="7" customWidth="1"/>
    <col min="9731" max="9731" width="1.375" style="7" customWidth="1"/>
    <col min="9732" max="9974" width="8.75" style="7"/>
    <col min="9975" max="9975" width="1.375" style="7" customWidth="1"/>
    <col min="9976" max="9976" width="3.25" style="7" customWidth="1"/>
    <col min="9977" max="9977" width="11.875" style="7" customWidth="1"/>
    <col min="9978" max="9978" width="8.5" style="7" customWidth="1"/>
    <col min="9979" max="9979" width="6.875" style="7" customWidth="1"/>
    <col min="9980" max="9980" width="12.875" style="7" customWidth="1"/>
    <col min="9981" max="9981" width="11.5" style="7" customWidth="1"/>
    <col min="9982" max="9982" width="12.375" style="7" customWidth="1"/>
    <col min="9983" max="9983" width="2.5" style="7" customWidth="1"/>
    <col min="9984" max="9984" width="13.625" style="7" customWidth="1"/>
    <col min="9985" max="9985" width="9.875" style="7" customWidth="1"/>
    <col min="9986" max="9986" width="13.125" style="7" customWidth="1"/>
    <col min="9987" max="9987" width="1.375" style="7" customWidth="1"/>
    <col min="9988" max="10230" width="8.75" style="7"/>
    <col min="10231" max="10231" width="1.375" style="7" customWidth="1"/>
    <col min="10232" max="10232" width="3.25" style="7" customWidth="1"/>
    <col min="10233" max="10233" width="11.875" style="7" customWidth="1"/>
    <col min="10234" max="10234" width="8.5" style="7" customWidth="1"/>
    <col min="10235" max="10235" width="6.875" style="7" customWidth="1"/>
    <col min="10236" max="10236" width="12.875" style="7" customWidth="1"/>
    <col min="10237" max="10237" width="11.5" style="7" customWidth="1"/>
    <col min="10238" max="10238" width="12.375" style="7" customWidth="1"/>
    <col min="10239" max="10239" width="2.5" style="7" customWidth="1"/>
    <col min="10240" max="10240" width="13.625" style="7" customWidth="1"/>
    <col min="10241" max="10241" width="9.875" style="7" customWidth="1"/>
    <col min="10242" max="10242" width="13.125" style="7" customWidth="1"/>
    <col min="10243" max="10243" width="1.375" style="7" customWidth="1"/>
    <col min="10244" max="10486" width="8.75" style="7"/>
    <col min="10487" max="10487" width="1.375" style="7" customWidth="1"/>
    <col min="10488" max="10488" width="3.25" style="7" customWidth="1"/>
    <col min="10489" max="10489" width="11.875" style="7" customWidth="1"/>
    <col min="10490" max="10490" width="8.5" style="7" customWidth="1"/>
    <col min="10491" max="10491" width="6.875" style="7" customWidth="1"/>
    <col min="10492" max="10492" width="12.875" style="7" customWidth="1"/>
    <col min="10493" max="10493" width="11.5" style="7" customWidth="1"/>
    <col min="10494" max="10494" width="12.375" style="7" customWidth="1"/>
    <col min="10495" max="10495" width="2.5" style="7" customWidth="1"/>
    <col min="10496" max="10496" width="13.625" style="7" customWidth="1"/>
    <col min="10497" max="10497" width="9.875" style="7" customWidth="1"/>
    <col min="10498" max="10498" width="13.125" style="7" customWidth="1"/>
    <col min="10499" max="10499" width="1.375" style="7" customWidth="1"/>
    <col min="10500" max="10742" width="8.75" style="7"/>
    <col min="10743" max="10743" width="1.375" style="7" customWidth="1"/>
    <col min="10744" max="10744" width="3.25" style="7" customWidth="1"/>
    <col min="10745" max="10745" width="11.875" style="7" customWidth="1"/>
    <col min="10746" max="10746" width="8.5" style="7" customWidth="1"/>
    <col min="10747" max="10747" width="6.875" style="7" customWidth="1"/>
    <col min="10748" max="10748" width="12.875" style="7" customWidth="1"/>
    <col min="10749" max="10749" width="11.5" style="7" customWidth="1"/>
    <col min="10750" max="10750" width="12.375" style="7" customWidth="1"/>
    <col min="10751" max="10751" width="2.5" style="7" customWidth="1"/>
    <col min="10752" max="10752" width="13.625" style="7" customWidth="1"/>
    <col min="10753" max="10753" width="9.875" style="7" customWidth="1"/>
    <col min="10754" max="10754" width="13.125" style="7" customWidth="1"/>
    <col min="10755" max="10755" width="1.375" style="7" customWidth="1"/>
    <col min="10756" max="10998" width="8.75" style="7"/>
    <col min="10999" max="10999" width="1.375" style="7" customWidth="1"/>
    <col min="11000" max="11000" width="3.25" style="7" customWidth="1"/>
    <col min="11001" max="11001" width="11.875" style="7" customWidth="1"/>
    <col min="11002" max="11002" width="8.5" style="7" customWidth="1"/>
    <col min="11003" max="11003" width="6.875" style="7" customWidth="1"/>
    <col min="11004" max="11004" width="12.875" style="7" customWidth="1"/>
    <col min="11005" max="11005" width="11.5" style="7" customWidth="1"/>
    <col min="11006" max="11006" width="12.375" style="7" customWidth="1"/>
    <col min="11007" max="11007" width="2.5" style="7" customWidth="1"/>
    <col min="11008" max="11008" width="13.625" style="7" customWidth="1"/>
    <col min="11009" max="11009" width="9.875" style="7" customWidth="1"/>
    <col min="11010" max="11010" width="13.125" style="7" customWidth="1"/>
    <col min="11011" max="11011" width="1.375" style="7" customWidth="1"/>
    <col min="11012" max="11254" width="8.75" style="7"/>
    <col min="11255" max="11255" width="1.375" style="7" customWidth="1"/>
    <col min="11256" max="11256" width="3.25" style="7" customWidth="1"/>
    <col min="11257" max="11257" width="11.875" style="7" customWidth="1"/>
    <col min="11258" max="11258" width="8.5" style="7" customWidth="1"/>
    <col min="11259" max="11259" width="6.875" style="7" customWidth="1"/>
    <col min="11260" max="11260" width="12.875" style="7" customWidth="1"/>
    <col min="11261" max="11261" width="11.5" style="7" customWidth="1"/>
    <col min="11262" max="11262" width="12.375" style="7" customWidth="1"/>
    <col min="11263" max="11263" width="2.5" style="7" customWidth="1"/>
    <col min="11264" max="11264" width="13.625" style="7" customWidth="1"/>
    <col min="11265" max="11265" width="9.875" style="7" customWidth="1"/>
    <col min="11266" max="11266" width="13.125" style="7" customWidth="1"/>
    <col min="11267" max="11267" width="1.375" style="7" customWidth="1"/>
    <col min="11268" max="11510" width="8.75" style="7"/>
    <col min="11511" max="11511" width="1.375" style="7" customWidth="1"/>
    <col min="11512" max="11512" width="3.25" style="7" customWidth="1"/>
    <col min="11513" max="11513" width="11.875" style="7" customWidth="1"/>
    <col min="11514" max="11514" width="8.5" style="7" customWidth="1"/>
    <col min="11515" max="11515" width="6.875" style="7" customWidth="1"/>
    <col min="11516" max="11516" width="12.875" style="7" customWidth="1"/>
    <col min="11517" max="11517" width="11.5" style="7" customWidth="1"/>
    <col min="11518" max="11518" width="12.375" style="7" customWidth="1"/>
    <col min="11519" max="11519" width="2.5" style="7" customWidth="1"/>
    <col min="11520" max="11520" width="13.625" style="7" customWidth="1"/>
    <col min="11521" max="11521" width="9.875" style="7" customWidth="1"/>
    <col min="11522" max="11522" width="13.125" style="7" customWidth="1"/>
    <col min="11523" max="11523" width="1.375" style="7" customWidth="1"/>
    <col min="11524" max="11766" width="8.75" style="7"/>
    <col min="11767" max="11767" width="1.375" style="7" customWidth="1"/>
    <col min="11768" max="11768" width="3.25" style="7" customWidth="1"/>
    <col min="11769" max="11769" width="11.875" style="7" customWidth="1"/>
    <col min="11770" max="11770" width="8.5" style="7" customWidth="1"/>
    <col min="11771" max="11771" width="6.875" style="7" customWidth="1"/>
    <col min="11772" max="11772" width="12.875" style="7" customWidth="1"/>
    <col min="11773" max="11773" width="11.5" style="7" customWidth="1"/>
    <col min="11774" max="11774" width="12.375" style="7" customWidth="1"/>
    <col min="11775" max="11775" width="2.5" style="7" customWidth="1"/>
    <col min="11776" max="11776" width="13.625" style="7" customWidth="1"/>
    <col min="11777" max="11777" width="9.875" style="7" customWidth="1"/>
    <col min="11778" max="11778" width="13.125" style="7" customWidth="1"/>
    <col min="11779" max="11779" width="1.375" style="7" customWidth="1"/>
    <col min="11780" max="12022" width="8.75" style="7"/>
    <col min="12023" max="12023" width="1.375" style="7" customWidth="1"/>
    <col min="12024" max="12024" width="3.25" style="7" customWidth="1"/>
    <col min="12025" max="12025" width="11.875" style="7" customWidth="1"/>
    <col min="12026" max="12026" width="8.5" style="7" customWidth="1"/>
    <col min="12027" max="12027" width="6.875" style="7" customWidth="1"/>
    <col min="12028" max="12028" width="12.875" style="7" customWidth="1"/>
    <col min="12029" max="12029" width="11.5" style="7" customWidth="1"/>
    <col min="12030" max="12030" width="12.375" style="7" customWidth="1"/>
    <col min="12031" max="12031" width="2.5" style="7" customWidth="1"/>
    <col min="12032" max="12032" width="13.625" style="7" customWidth="1"/>
    <col min="12033" max="12033" width="9.875" style="7" customWidth="1"/>
    <col min="12034" max="12034" width="13.125" style="7" customWidth="1"/>
    <col min="12035" max="12035" width="1.375" style="7" customWidth="1"/>
    <col min="12036" max="12278" width="8.75" style="7"/>
    <col min="12279" max="12279" width="1.375" style="7" customWidth="1"/>
    <col min="12280" max="12280" width="3.25" style="7" customWidth="1"/>
    <col min="12281" max="12281" width="11.875" style="7" customWidth="1"/>
    <col min="12282" max="12282" width="8.5" style="7" customWidth="1"/>
    <col min="12283" max="12283" width="6.875" style="7" customWidth="1"/>
    <col min="12284" max="12284" width="12.875" style="7" customWidth="1"/>
    <col min="12285" max="12285" width="11.5" style="7" customWidth="1"/>
    <col min="12286" max="12286" width="12.375" style="7" customWidth="1"/>
    <col min="12287" max="12287" width="2.5" style="7" customWidth="1"/>
    <col min="12288" max="12288" width="13.625" style="7" customWidth="1"/>
    <col min="12289" max="12289" width="9.875" style="7" customWidth="1"/>
    <col min="12290" max="12290" width="13.125" style="7" customWidth="1"/>
    <col min="12291" max="12291" width="1.375" style="7" customWidth="1"/>
    <col min="12292" max="12534" width="8.75" style="7"/>
    <col min="12535" max="12535" width="1.375" style="7" customWidth="1"/>
    <col min="12536" max="12536" width="3.25" style="7" customWidth="1"/>
    <col min="12537" max="12537" width="11.875" style="7" customWidth="1"/>
    <col min="12538" max="12538" width="8.5" style="7" customWidth="1"/>
    <col min="12539" max="12539" width="6.875" style="7" customWidth="1"/>
    <col min="12540" max="12540" width="12.875" style="7" customWidth="1"/>
    <col min="12541" max="12541" width="11.5" style="7" customWidth="1"/>
    <col min="12542" max="12542" width="12.375" style="7" customWidth="1"/>
    <col min="12543" max="12543" width="2.5" style="7" customWidth="1"/>
    <col min="12544" max="12544" width="13.625" style="7" customWidth="1"/>
    <col min="12545" max="12545" width="9.875" style="7" customWidth="1"/>
    <col min="12546" max="12546" width="13.125" style="7" customWidth="1"/>
    <col min="12547" max="12547" width="1.375" style="7" customWidth="1"/>
    <col min="12548" max="12790" width="8.75" style="7"/>
    <col min="12791" max="12791" width="1.375" style="7" customWidth="1"/>
    <col min="12792" max="12792" width="3.25" style="7" customWidth="1"/>
    <col min="12793" max="12793" width="11.875" style="7" customWidth="1"/>
    <col min="12794" max="12794" width="8.5" style="7" customWidth="1"/>
    <col min="12795" max="12795" width="6.875" style="7" customWidth="1"/>
    <col min="12796" max="12796" width="12.875" style="7" customWidth="1"/>
    <col min="12797" max="12797" width="11.5" style="7" customWidth="1"/>
    <col min="12798" max="12798" width="12.375" style="7" customWidth="1"/>
    <col min="12799" max="12799" width="2.5" style="7" customWidth="1"/>
    <col min="12800" max="12800" width="13.625" style="7" customWidth="1"/>
    <col min="12801" max="12801" width="9.875" style="7" customWidth="1"/>
    <col min="12802" max="12802" width="13.125" style="7" customWidth="1"/>
    <col min="12803" max="12803" width="1.375" style="7" customWidth="1"/>
    <col min="12804" max="13046" width="8.75" style="7"/>
    <col min="13047" max="13047" width="1.375" style="7" customWidth="1"/>
    <col min="13048" max="13048" width="3.25" style="7" customWidth="1"/>
    <col min="13049" max="13049" width="11.875" style="7" customWidth="1"/>
    <col min="13050" max="13050" width="8.5" style="7" customWidth="1"/>
    <col min="13051" max="13051" width="6.875" style="7" customWidth="1"/>
    <col min="13052" max="13052" width="12.875" style="7" customWidth="1"/>
    <col min="13053" max="13053" width="11.5" style="7" customWidth="1"/>
    <col min="13054" max="13054" width="12.375" style="7" customWidth="1"/>
    <col min="13055" max="13055" width="2.5" style="7" customWidth="1"/>
    <col min="13056" max="13056" width="13.625" style="7" customWidth="1"/>
    <col min="13057" max="13057" width="9.875" style="7" customWidth="1"/>
    <col min="13058" max="13058" width="13.125" style="7" customWidth="1"/>
    <col min="13059" max="13059" width="1.375" style="7" customWidth="1"/>
    <col min="13060" max="13302" width="8.75" style="7"/>
    <col min="13303" max="13303" width="1.375" style="7" customWidth="1"/>
    <col min="13304" max="13304" width="3.25" style="7" customWidth="1"/>
    <col min="13305" max="13305" width="11.875" style="7" customWidth="1"/>
    <col min="13306" max="13306" width="8.5" style="7" customWidth="1"/>
    <col min="13307" max="13307" width="6.875" style="7" customWidth="1"/>
    <col min="13308" max="13308" width="12.875" style="7" customWidth="1"/>
    <col min="13309" max="13309" width="11.5" style="7" customWidth="1"/>
    <col min="13310" max="13310" width="12.375" style="7" customWidth="1"/>
    <col min="13311" max="13311" width="2.5" style="7" customWidth="1"/>
    <col min="13312" max="13312" width="13.625" style="7" customWidth="1"/>
    <col min="13313" max="13313" width="9.875" style="7" customWidth="1"/>
    <col min="13314" max="13314" width="13.125" style="7" customWidth="1"/>
    <col min="13315" max="13315" width="1.375" style="7" customWidth="1"/>
    <col min="13316" max="13558" width="8.75" style="7"/>
    <col min="13559" max="13559" width="1.375" style="7" customWidth="1"/>
    <col min="13560" max="13560" width="3.25" style="7" customWidth="1"/>
    <col min="13561" max="13561" width="11.875" style="7" customWidth="1"/>
    <col min="13562" max="13562" width="8.5" style="7" customWidth="1"/>
    <col min="13563" max="13563" width="6.875" style="7" customWidth="1"/>
    <col min="13564" max="13564" width="12.875" style="7" customWidth="1"/>
    <col min="13565" max="13565" width="11.5" style="7" customWidth="1"/>
    <col min="13566" max="13566" width="12.375" style="7" customWidth="1"/>
    <col min="13567" max="13567" width="2.5" style="7" customWidth="1"/>
    <col min="13568" max="13568" width="13.625" style="7" customWidth="1"/>
    <col min="13569" max="13569" width="9.875" style="7" customWidth="1"/>
    <col min="13570" max="13570" width="13.125" style="7" customWidth="1"/>
    <col min="13571" max="13571" width="1.375" style="7" customWidth="1"/>
    <col min="13572" max="13814" width="8.75" style="7"/>
    <col min="13815" max="13815" width="1.375" style="7" customWidth="1"/>
    <col min="13816" max="13816" width="3.25" style="7" customWidth="1"/>
    <col min="13817" max="13817" width="11.875" style="7" customWidth="1"/>
    <col min="13818" max="13818" width="8.5" style="7" customWidth="1"/>
    <col min="13819" max="13819" width="6.875" style="7" customWidth="1"/>
    <col min="13820" max="13820" width="12.875" style="7" customWidth="1"/>
    <col min="13821" max="13821" width="11.5" style="7" customWidth="1"/>
    <col min="13822" max="13822" width="12.375" style="7" customWidth="1"/>
    <col min="13823" max="13823" width="2.5" style="7" customWidth="1"/>
    <col min="13824" max="13824" width="13.625" style="7" customWidth="1"/>
    <col min="13825" max="13825" width="9.875" style="7" customWidth="1"/>
    <col min="13826" max="13826" width="13.125" style="7" customWidth="1"/>
    <col min="13827" max="13827" width="1.375" style="7" customWidth="1"/>
    <col min="13828" max="14070" width="8.75" style="7"/>
    <col min="14071" max="14071" width="1.375" style="7" customWidth="1"/>
    <col min="14072" max="14072" width="3.25" style="7" customWidth="1"/>
    <col min="14073" max="14073" width="11.875" style="7" customWidth="1"/>
    <col min="14074" max="14074" width="8.5" style="7" customWidth="1"/>
    <col min="14075" max="14075" width="6.875" style="7" customWidth="1"/>
    <col min="14076" max="14076" width="12.875" style="7" customWidth="1"/>
    <col min="14077" max="14077" width="11.5" style="7" customWidth="1"/>
    <col min="14078" max="14078" width="12.375" style="7" customWidth="1"/>
    <col min="14079" max="14079" width="2.5" style="7" customWidth="1"/>
    <col min="14080" max="14080" width="13.625" style="7" customWidth="1"/>
    <col min="14081" max="14081" width="9.875" style="7" customWidth="1"/>
    <col min="14082" max="14082" width="13.125" style="7" customWidth="1"/>
    <col min="14083" max="14083" width="1.375" style="7" customWidth="1"/>
    <col min="14084" max="14326" width="8.75" style="7"/>
    <col min="14327" max="14327" width="1.375" style="7" customWidth="1"/>
    <col min="14328" max="14328" width="3.25" style="7" customWidth="1"/>
    <col min="14329" max="14329" width="11.875" style="7" customWidth="1"/>
    <col min="14330" max="14330" width="8.5" style="7" customWidth="1"/>
    <col min="14331" max="14331" width="6.875" style="7" customWidth="1"/>
    <col min="14332" max="14332" width="12.875" style="7" customWidth="1"/>
    <col min="14333" max="14333" width="11.5" style="7" customWidth="1"/>
    <col min="14334" max="14334" width="12.375" style="7" customWidth="1"/>
    <col min="14335" max="14335" width="2.5" style="7" customWidth="1"/>
    <col min="14336" max="14336" width="13.625" style="7" customWidth="1"/>
    <col min="14337" max="14337" width="9.875" style="7" customWidth="1"/>
    <col min="14338" max="14338" width="13.125" style="7" customWidth="1"/>
    <col min="14339" max="14339" width="1.375" style="7" customWidth="1"/>
    <col min="14340" max="14582" width="8.75" style="7"/>
    <col min="14583" max="14583" width="1.375" style="7" customWidth="1"/>
    <col min="14584" max="14584" width="3.25" style="7" customWidth="1"/>
    <col min="14585" max="14585" width="11.875" style="7" customWidth="1"/>
    <col min="14586" max="14586" width="8.5" style="7" customWidth="1"/>
    <col min="14587" max="14587" width="6.875" style="7" customWidth="1"/>
    <col min="14588" max="14588" width="12.875" style="7" customWidth="1"/>
    <col min="14589" max="14589" width="11.5" style="7" customWidth="1"/>
    <col min="14590" max="14590" width="12.375" style="7" customWidth="1"/>
    <col min="14591" max="14591" width="2.5" style="7" customWidth="1"/>
    <col min="14592" max="14592" width="13.625" style="7" customWidth="1"/>
    <col min="14593" max="14593" width="9.875" style="7" customWidth="1"/>
    <col min="14594" max="14594" width="13.125" style="7" customWidth="1"/>
    <col min="14595" max="14595" width="1.375" style="7" customWidth="1"/>
    <col min="14596" max="14838" width="8.75" style="7"/>
    <col min="14839" max="14839" width="1.375" style="7" customWidth="1"/>
    <col min="14840" max="14840" width="3.25" style="7" customWidth="1"/>
    <col min="14841" max="14841" width="11.875" style="7" customWidth="1"/>
    <col min="14842" max="14842" width="8.5" style="7" customWidth="1"/>
    <col min="14843" max="14843" width="6.875" style="7" customWidth="1"/>
    <col min="14844" max="14844" width="12.875" style="7" customWidth="1"/>
    <col min="14845" max="14845" width="11.5" style="7" customWidth="1"/>
    <col min="14846" max="14846" width="12.375" style="7" customWidth="1"/>
    <col min="14847" max="14847" width="2.5" style="7" customWidth="1"/>
    <col min="14848" max="14848" width="13.625" style="7" customWidth="1"/>
    <col min="14849" max="14849" width="9.875" style="7" customWidth="1"/>
    <col min="14850" max="14850" width="13.125" style="7" customWidth="1"/>
    <col min="14851" max="14851" width="1.375" style="7" customWidth="1"/>
    <col min="14852" max="15094" width="8.75" style="7"/>
    <col min="15095" max="15095" width="1.375" style="7" customWidth="1"/>
    <col min="15096" max="15096" width="3.25" style="7" customWidth="1"/>
    <col min="15097" max="15097" width="11.875" style="7" customWidth="1"/>
    <col min="15098" max="15098" width="8.5" style="7" customWidth="1"/>
    <col min="15099" max="15099" width="6.875" style="7" customWidth="1"/>
    <col min="15100" max="15100" width="12.875" style="7" customWidth="1"/>
    <col min="15101" max="15101" width="11.5" style="7" customWidth="1"/>
    <col min="15102" max="15102" width="12.375" style="7" customWidth="1"/>
    <col min="15103" max="15103" width="2.5" style="7" customWidth="1"/>
    <col min="15104" max="15104" width="13.625" style="7" customWidth="1"/>
    <col min="15105" max="15105" width="9.875" style="7" customWidth="1"/>
    <col min="15106" max="15106" width="13.125" style="7" customWidth="1"/>
    <col min="15107" max="15107" width="1.375" style="7" customWidth="1"/>
    <col min="15108" max="15350" width="8.75" style="7"/>
    <col min="15351" max="15351" width="1.375" style="7" customWidth="1"/>
    <col min="15352" max="15352" width="3.25" style="7" customWidth="1"/>
    <col min="15353" max="15353" width="11.875" style="7" customWidth="1"/>
    <col min="15354" max="15354" width="8.5" style="7" customWidth="1"/>
    <col min="15355" max="15355" width="6.875" style="7" customWidth="1"/>
    <col min="15356" max="15356" width="12.875" style="7" customWidth="1"/>
    <col min="15357" max="15357" width="11.5" style="7" customWidth="1"/>
    <col min="15358" max="15358" width="12.375" style="7" customWidth="1"/>
    <col min="15359" max="15359" width="2.5" style="7" customWidth="1"/>
    <col min="15360" max="15360" width="13.625" style="7" customWidth="1"/>
    <col min="15361" max="15361" width="9.875" style="7" customWidth="1"/>
    <col min="15362" max="15362" width="13.125" style="7" customWidth="1"/>
    <col min="15363" max="15363" width="1.375" style="7" customWidth="1"/>
    <col min="15364" max="15606" width="8.75" style="7"/>
    <col min="15607" max="15607" width="1.375" style="7" customWidth="1"/>
    <col min="15608" max="15608" width="3.25" style="7" customWidth="1"/>
    <col min="15609" max="15609" width="11.875" style="7" customWidth="1"/>
    <col min="15610" max="15610" width="8.5" style="7" customWidth="1"/>
    <col min="15611" max="15611" width="6.875" style="7" customWidth="1"/>
    <col min="15612" max="15612" width="12.875" style="7" customWidth="1"/>
    <col min="15613" max="15613" width="11.5" style="7" customWidth="1"/>
    <col min="15614" max="15614" width="12.375" style="7" customWidth="1"/>
    <col min="15615" max="15615" width="2.5" style="7" customWidth="1"/>
    <col min="15616" max="15616" width="13.625" style="7" customWidth="1"/>
    <col min="15617" max="15617" width="9.875" style="7" customWidth="1"/>
    <col min="15618" max="15618" width="13.125" style="7" customWidth="1"/>
    <col min="15619" max="15619" width="1.375" style="7" customWidth="1"/>
    <col min="15620" max="15862" width="8.75" style="7"/>
    <col min="15863" max="15863" width="1.375" style="7" customWidth="1"/>
    <col min="15864" max="15864" width="3.25" style="7" customWidth="1"/>
    <col min="15865" max="15865" width="11.875" style="7" customWidth="1"/>
    <col min="15866" max="15866" width="8.5" style="7" customWidth="1"/>
    <col min="15867" max="15867" width="6.875" style="7" customWidth="1"/>
    <col min="15868" max="15868" width="12.875" style="7" customWidth="1"/>
    <col min="15869" max="15869" width="11.5" style="7" customWidth="1"/>
    <col min="15870" max="15870" width="12.375" style="7" customWidth="1"/>
    <col min="15871" max="15871" width="2.5" style="7" customWidth="1"/>
    <col min="15872" max="15872" width="13.625" style="7" customWidth="1"/>
    <col min="15873" max="15873" width="9.875" style="7" customWidth="1"/>
    <col min="15874" max="15874" width="13.125" style="7" customWidth="1"/>
    <col min="15875" max="15875" width="1.375" style="7" customWidth="1"/>
    <col min="15876" max="16118" width="8.75" style="7"/>
    <col min="16119" max="16119" width="1.375" style="7" customWidth="1"/>
    <col min="16120" max="16120" width="3.25" style="7" customWidth="1"/>
    <col min="16121" max="16121" width="11.875" style="7" customWidth="1"/>
    <col min="16122" max="16122" width="8.5" style="7" customWidth="1"/>
    <col min="16123" max="16123" width="6.875" style="7" customWidth="1"/>
    <col min="16124" max="16124" width="12.875" style="7" customWidth="1"/>
    <col min="16125" max="16125" width="11.5" style="7" customWidth="1"/>
    <col min="16126" max="16126" width="12.375" style="7" customWidth="1"/>
    <col min="16127" max="16127" width="2.5" style="7" customWidth="1"/>
    <col min="16128" max="16128" width="13.625" style="7" customWidth="1"/>
    <col min="16129" max="16129" width="9.875" style="7" customWidth="1"/>
    <col min="16130" max="16130" width="13.125" style="7" customWidth="1"/>
    <col min="16131" max="16131" width="1.375" style="7" customWidth="1"/>
    <col min="16132" max="16384" width="8.75" style="7"/>
  </cols>
  <sheetData>
    <row r="1" spans="2:9" ht="17.25">
      <c r="C1" s="334" t="s">
        <v>567</v>
      </c>
      <c r="D1" s="334"/>
      <c r="E1" s="334"/>
      <c r="F1" s="334"/>
      <c r="I1" s="459" t="s">
        <v>637</v>
      </c>
    </row>
    <row r="2" spans="2:9" ht="8.4499999999999993" customHeight="1"/>
    <row r="3" spans="2:9" ht="16.899999999999999" customHeight="1">
      <c r="B3" s="8"/>
      <c r="D3" s="9"/>
      <c r="E3" s="10"/>
      <c r="F3" s="10"/>
    </row>
    <row r="4" spans="2:9" ht="16.899999999999999" customHeight="1">
      <c r="B4" s="11"/>
      <c r="C4" s="12" t="s">
        <v>64</v>
      </c>
      <c r="D4" s="1013" t="s">
        <v>65</v>
      </c>
      <c r="E4" s="1014"/>
      <c r="F4" s="1014"/>
      <c r="G4" s="301"/>
    </row>
    <row r="5" spans="2:9" ht="16.899999999999999" customHeight="1">
      <c r="B5" s="24">
        <v>1</v>
      </c>
      <c r="C5" s="272" t="s">
        <v>66</v>
      </c>
      <c r="D5" s="378" t="s">
        <v>67</v>
      </c>
      <c r="E5" s="25"/>
      <c r="F5" s="25" t="s">
        <v>288</v>
      </c>
      <c r="G5" s="301"/>
    </row>
    <row r="6" spans="2:9" ht="16.899999999999999" customHeight="1">
      <c r="B6" s="23">
        <v>2</v>
      </c>
      <c r="C6" s="438" t="s">
        <v>68</v>
      </c>
      <c r="D6" s="25" t="s">
        <v>69</v>
      </c>
      <c r="E6" s="25"/>
      <c r="F6" s="25" t="s">
        <v>191</v>
      </c>
      <c r="G6" s="301"/>
    </row>
    <row r="7" spans="2:9" ht="16.899999999999999" customHeight="1">
      <c r="B7" s="24">
        <v>3</v>
      </c>
      <c r="C7" s="438" t="s">
        <v>70</v>
      </c>
      <c r="D7" s="25" t="s">
        <v>71</v>
      </c>
      <c r="E7" s="25"/>
      <c r="F7" s="25"/>
      <c r="G7" s="301"/>
    </row>
    <row r="8" spans="2:9" ht="16.899999999999999" customHeight="1">
      <c r="B8" s="23">
        <v>4</v>
      </c>
      <c r="C8" s="439" t="s">
        <v>72</v>
      </c>
      <c r="D8" s="378" t="s">
        <v>73</v>
      </c>
      <c r="E8" s="25"/>
      <c r="F8" s="25"/>
      <c r="G8" s="301"/>
    </row>
    <row r="9" spans="2:9" ht="16.899999999999999" customHeight="1">
      <c r="B9" s="24">
        <v>5</v>
      </c>
      <c r="C9" s="438" t="s">
        <v>74</v>
      </c>
      <c r="D9" s="25" t="s">
        <v>289</v>
      </c>
      <c r="E9" s="25"/>
      <c r="F9" s="25" t="s">
        <v>191</v>
      </c>
      <c r="G9" s="301"/>
    </row>
    <row r="10" spans="2:9" ht="16.899999999999999" customHeight="1">
      <c r="B10" s="23">
        <v>6</v>
      </c>
      <c r="C10" s="438" t="s">
        <v>203</v>
      </c>
      <c r="D10" s="25" t="s">
        <v>76</v>
      </c>
      <c r="E10" s="25"/>
      <c r="F10" s="378" t="s">
        <v>77</v>
      </c>
      <c r="G10" s="301"/>
    </row>
    <row r="11" spans="2:9" ht="16.899999999999999" customHeight="1">
      <c r="B11" s="23">
        <v>7</v>
      </c>
      <c r="C11" s="449" t="s">
        <v>559</v>
      </c>
      <c r="D11" s="25" t="s">
        <v>76</v>
      </c>
      <c r="E11" s="378"/>
      <c r="F11" s="25" t="s">
        <v>555</v>
      </c>
      <c r="G11" s="301"/>
    </row>
    <row r="12" spans="2:9" ht="16.899999999999999" customHeight="1">
      <c r="B12" s="23">
        <v>8</v>
      </c>
      <c r="C12" s="438" t="s">
        <v>78</v>
      </c>
      <c r="D12" s="25" t="s">
        <v>75</v>
      </c>
      <c r="E12" s="25"/>
      <c r="F12" s="440" t="s">
        <v>79</v>
      </c>
      <c r="G12" s="301"/>
    </row>
    <row r="13" spans="2:9" ht="16.899999999999999" customHeight="1">
      <c r="B13" s="157">
        <v>9</v>
      </c>
      <c r="C13" s="441" t="s">
        <v>181</v>
      </c>
      <c r="D13" s="25" t="s">
        <v>76</v>
      </c>
      <c r="E13" s="131"/>
      <c r="F13" s="25" t="s">
        <v>80</v>
      </c>
      <c r="G13" s="301"/>
    </row>
    <row r="14" spans="2:9" ht="16.899999999999999" customHeight="1">
      <c r="B14" s="24">
        <v>10</v>
      </c>
      <c r="C14" s="272" t="s">
        <v>292</v>
      </c>
      <c r="D14" s="25" t="s">
        <v>76</v>
      </c>
      <c r="F14" s="25" t="s">
        <v>182</v>
      </c>
      <c r="G14" s="301"/>
    </row>
    <row r="15" spans="2:9" ht="16.899999999999999" customHeight="1">
      <c r="B15" s="23">
        <v>11</v>
      </c>
      <c r="C15" s="439" t="s">
        <v>81</v>
      </c>
      <c r="D15" s="378" t="s">
        <v>82</v>
      </c>
      <c r="E15" s="25"/>
      <c r="F15" s="25"/>
      <c r="G15" s="301"/>
    </row>
    <row r="16" spans="2:9" ht="16.899999999999999" customHeight="1">
      <c r="B16" s="23">
        <v>12</v>
      </c>
      <c r="C16" s="439" t="s">
        <v>83</v>
      </c>
      <c r="D16" s="295" t="s">
        <v>84</v>
      </c>
      <c r="E16" s="25"/>
      <c r="F16" s="25"/>
      <c r="G16" s="301"/>
    </row>
    <row r="17" spans="2:8" ht="16.899999999999999" customHeight="1">
      <c r="B17" s="23">
        <v>13</v>
      </c>
      <c r="C17" s="441" t="s">
        <v>290</v>
      </c>
      <c r="D17" s="25" t="s">
        <v>596</v>
      </c>
      <c r="E17" s="131"/>
      <c r="F17" s="25"/>
      <c r="G17" s="301"/>
    </row>
    <row r="18" spans="2:8" ht="16.899999999999999" customHeight="1">
      <c r="B18" s="14">
        <v>14</v>
      </c>
      <c r="C18" s="441" t="s">
        <v>549</v>
      </c>
      <c r="D18" s="25" t="s">
        <v>550</v>
      </c>
      <c r="E18" s="131"/>
      <c r="F18" s="25"/>
      <c r="G18" s="301"/>
      <c r="H18" s="800"/>
    </row>
    <row r="19" spans="2:8" ht="16.899999999999999" customHeight="1">
      <c r="B19" s="14">
        <v>15</v>
      </c>
      <c r="C19" s="441" t="s">
        <v>294</v>
      </c>
      <c r="D19" s="25" t="s">
        <v>293</v>
      </c>
      <c r="F19" s="25"/>
      <c r="G19" s="799"/>
      <c r="H19" s="800"/>
    </row>
    <row r="20" spans="2:8" ht="16.899999999999999" customHeight="1">
      <c r="B20" s="14">
        <v>16</v>
      </c>
      <c r="C20" s="447" t="s">
        <v>291</v>
      </c>
      <c r="E20" s="17"/>
      <c r="F20" s="796" t="s">
        <v>138</v>
      </c>
      <c r="G20" s="797" t="s">
        <v>568</v>
      </c>
    </row>
    <row r="21" spans="2:8" ht="16.899999999999999" customHeight="1">
      <c r="B21" s="14">
        <v>17</v>
      </c>
      <c r="C21" s="449" t="s">
        <v>556</v>
      </c>
      <c r="D21" s="18"/>
      <c r="E21" s="15"/>
      <c r="F21" s="796" t="s">
        <v>139</v>
      </c>
      <c r="G21" s="797" t="s">
        <v>572</v>
      </c>
    </row>
    <row r="22" spans="2:8" ht="16.899999999999999" customHeight="1">
      <c r="B22" s="13">
        <v>18</v>
      </c>
      <c r="C22" s="448" t="s">
        <v>299</v>
      </c>
      <c r="D22" s="18"/>
      <c r="E22" s="15"/>
      <c r="F22" s="796" t="s">
        <v>140</v>
      </c>
      <c r="G22" s="797" t="s">
        <v>576</v>
      </c>
    </row>
    <row r="23" spans="2:8" ht="16.899999999999999" customHeight="1">
      <c r="B23" s="14">
        <v>19</v>
      </c>
      <c r="C23" s="449" t="s">
        <v>303</v>
      </c>
      <c r="D23" s="19" t="s">
        <v>85</v>
      </c>
      <c r="E23" s="15"/>
      <c r="F23" s="796" t="s">
        <v>141</v>
      </c>
      <c r="G23" s="797" t="s">
        <v>580</v>
      </c>
    </row>
    <row r="24" spans="2:8" ht="16.899999999999999" customHeight="1">
      <c r="B24" s="14">
        <v>20</v>
      </c>
      <c r="C24" s="451" t="s">
        <v>307</v>
      </c>
      <c r="D24" s="18"/>
      <c r="E24" s="15"/>
      <c r="F24" s="796" t="s">
        <v>142</v>
      </c>
      <c r="G24" s="797" t="s">
        <v>584</v>
      </c>
    </row>
    <row r="25" spans="2:8" ht="16.899999999999999" customHeight="1">
      <c r="B25" s="14">
        <v>21</v>
      </c>
      <c r="C25" s="451" t="s">
        <v>308</v>
      </c>
      <c r="D25" s="18"/>
      <c r="E25" s="15"/>
      <c r="F25" s="796" t="s">
        <v>143</v>
      </c>
      <c r="G25" s="797" t="s">
        <v>585</v>
      </c>
    </row>
    <row r="26" spans="2:8" ht="16.899999999999999" customHeight="1">
      <c r="B26" s="14">
        <v>22</v>
      </c>
      <c r="C26" s="452" t="s">
        <v>309</v>
      </c>
      <c r="D26" s="18"/>
      <c r="E26" s="15"/>
      <c r="F26" s="796" t="s">
        <v>184</v>
      </c>
      <c r="G26" s="797" t="s">
        <v>586</v>
      </c>
    </row>
    <row r="27" spans="2:8" ht="16.899999999999999" customHeight="1">
      <c r="B27" s="156">
        <v>23</v>
      </c>
      <c r="C27" s="449" t="s">
        <v>310</v>
      </c>
      <c r="D27" s="18"/>
      <c r="E27" s="15"/>
      <c r="F27" s="796" t="s">
        <v>86</v>
      </c>
      <c r="G27" s="797" t="s">
        <v>587</v>
      </c>
    </row>
    <row r="28" spans="2:8" ht="16.899999999999999" customHeight="1">
      <c r="B28" s="156">
        <v>24</v>
      </c>
      <c r="C28" s="442" t="s">
        <v>204</v>
      </c>
      <c r="D28" s="20"/>
      <c r="E28" s="21"/>
      <c r="F28" s="796" t="s">
        <v>185</v>
      </c>
      <c r="G28" s="797" t="s">
        <v>588</v>
      </c>
    </row>
    <row r="29" spans="2:8" ht="16.899999999999999" customHeight="1">
      <c r="B29" s="156">
        <v>25</v>
      </c>
      <c r="C29" s="448" t="s">
        <v>295</v>
      </c>
      <c r="E29" s="17"/>
      <c r="F29" s="796" t="s">
        <v>138</v>
      </c>
      <c r="G29" s="797" t="s">
        <v>569</v>
      </c>
    </row>
    <row r="30" spans="2:8" ht="16.899999999999999" customHeight="1">
      <c r="B30" s="14">
        <v>26</v>
      </c>
      <c r="C30" s="448" t="s">
        <v>560</v>
      </c>
      <c r="D30" s="443"/>
      <c r="E30" s="15"/>
      <c r="F30" s="796"/>
      <c r="G30" s="797" t="s">
        <v>570</v>
      </c>
    </row>
    <row r="31" spans="2:8" ht="16.899999999999999" customHeight="1">
      <c r="B31" s="156">
        <v>27</v>
      </c>
      <c r="C31" s="448" t="s">
        <v>296</v>
      </c>
      <c r="D31" s="443"/>
      <c r="E31" s="15"/>
      <c r="F31" s="796"/>
      <c r="G31" s="797" t="s">
        <v>571</v>
      </c>
    </row>
    <row r="32" spans="2:8" ht="16.899999999999999" customHeight="1">
      <c r="B32" s="156">
        <v>28</v>
      </c>
      <c r="C32" s="449" t="s">
        <v>297</v>
      </c>
      <c r="D32" s="443"/>
      <c r="E32" s="15"/>
      <c r="F32" s="796" t="s">
        <v>139</v>
      </c>
      <c r="G32" s="797" t="s">
        <v>573</v>
      </c>
    </row>
    <row r="33" spans="2:7" ht="16.899999999999999" customHeight="1">
      <c r="B33" s="156">
        <v>29</v>
      </c>
      <c r="C33" s="449" t="s">
        <v>298</v>
      </c>
      <c r="D33" s="443"/>
      <c r="E33" s="15"/>
      <c r="F33" s="796"/>
      <c r="G33" s="797" t="s">
        <v>574</v>
      </c>
    </row>
    <row r="34" spans="2:7" ht="16.899999999999999" customHeight="1">
      <c r="B34" s="14">
        <v>30</v>
      </c>
      <c r="C34" s="449" t="s">
        <v>561</v>
      </c>
      <c r="D34" s="18"/>
      <c r="E34" s="15"/>
      <c r="F34" s="796"/>
      <c r="G34" s="797" t="s">
        <v>575</v>
      </c>
    </row>
    <row r="35" spans="2:7" ht="16.899999999999999" customHeight="1">
      <c r="B35" s="13">
        <v>31</v>
      </c>
      <c r="C35" s="455" t="s">
        <v>300</v>
      </c>
      <c r="D35" s="444" t="s">
        <v>87</v>
      </c>
      <c r="E35" s="15"/>
      <c r="F35" s="796" t="s">
        <v>140</v>
      </c>
      <c r="G35" s="797" t="s">
        <v>577</v>
      </c>
    </row>
    <row r="36" spans="2:7" ht="16.899999999999999" customHeight="1">
      <c r="B36" s="14">
        <v>32</v>
      </c>
      <c r="C36" s="450" t="s">
        <v>301</v>
      </c>
      <c r="D36" s="443"/>
      <c r="E36" s="15"/>
      <c r="F36" s="796"/>
      <c r="G36" s="797" t="s">
        <v>578</v>
      </c>
    </row>
    <row r="37" spans="2:7" ht="16.899999999999999" customHeight="1">
      <c r="B37" s="14">
        <v>33</v>
      </c>
      <c r="C37" s="456" t="s">
        <v>302</v>
      </c>
      <c r="D37" s="443"/>
      <c r="E37" s="15"/>
      <c r="F37" s="796"/>
      <c r="G37" s="797" t="s">
        <v>579</v>
      </c>
    </row>
    <row r="38" spans="2:7" ht="16.899999999999999" customHeight="1">
      <c r="B38" s="14">
        <v>34</v>
      </c>
      <c r="C38" s="449" t="s">
        <v>304</v>
      </c>
      <c r="D38" s="443"/>
      <c r="E38" s="15"/>
      <c r="F38" s="796" t="s">
        <v>141</v>
      </c>
      <c r="G38" s="797" t="s">
        <v>581</v>
      </c>
    </row>
    <row r="39" spans="2:7" ht="16.899999999999999" customHeight="1">
      <c r="B39" s="14">
        <v>35</v>
      </c>
      <c r="C39" s="449" t="s">
        <v>305</v>
      </c>
      <c r="D39" s="443"/>
      <c r="E39" s="15"/>
      <c r="F39" s="796"/>
      <c r="G39" s="797" t="s">
        <v>582</v>
      </c>
    </row>
    <row r="40" spans="2:7" ht="16.899999999999999" customHeight="1">
      <c r="B40" s="14">
        <v>36</v>
      </c>
      <c r="C40" s="449" t="s">
        <v>306</v>
      </c>
      <c r="D40" s="443"/>
      <c r="E40" s="15"/>
      <c r="F40" s="796"/>
      <c r="G40" s="797" t="s">
        <v>583</v>
      </c>
    </row>
    <row r="41" spans="2:7" ht="16.899999999999999" customHeight="1">
      <c r="B41" s="156">
        <v>37</v>
      </c>
      <c r="C41" s="451" t="s">
        <v>311</v>
      </c>
      <c r="D41" s="443"/>
      <c r="E41" s="15"/>
      <c r="F41" s="796" t="s">
        <v>142</v>
      </c>
      <c r="G41" s="797" t="s">
        <v>594</v>
      </c>
    </row>
    <row r="42" spans="2:7" ht="16.899999999999999" customHeight="1">
      <c r="B42" s="156">
        <v>38</v>
      </c>
      <c r="C42" s="453" t="s">
        <v>312</v>
      </c>
      <c r="D42" s="443"/>
      <c r="E42" s="15"/>
      <c r="F42" s="796" t="s">
        <v>143</v>
      </c>
      <c r="G42" s="797" t="s">
        <v>595</v>
      </c>
    </row>
    <row r="43" spans="2:7" ht="16.899999999999999" customHeight="1">
      <c r="B43" s="14">
        <v>39</v>
      </c>
      <c r="C43" s="451" t="s">
        <v>313</v>
      </c>
      <c r="D43" s="443"/>
      <c r="E43" s="15"/>
      <c r="F43" s="796" t="s">
        <v>184</v>
      </c>
      <c r="G43" s="797" t="s">
        <v>593</v>
      </c>
    </row>
    <row r="44" spans="2:7" ht="16.899999999999999" customHeight="1">
      <c r="B44" s="14">
        <v>40</v>
      </c>
      <c r="C44" s="452" t="s">
        <v>314</v>
      </c>
      <c r="D44" s="18"/>
      <c r="E44" s="15"/>
      <c r="F44" s="796" t="s">
        <v>86</v>
      </c>
      <c r="G44" s="797" t="s">
        <v>589</v>
      </c>
    </row>
    <row r="45" spans="2:7" ht="16.899999999999999" customHeight="1">
      <c r="B45" s="14">
        <v>41</v>
      </c>
      <c r="C45" s="452" t="s">
        <v>315</v>
      </c>
      <c r="D45" s="16"/>
      <c r="E45" s="15"/>
      <c r="F45" s="796"/>
      <c r="G45" s="797" t="s">
        <v>590</v>
      </c>
    </row>
    <row r="46" spans="2:7" ht="16.899999999999999" customHeight="1">
      <c r="B46" s="14">
        <v>42</v>
      </c>
      <c r="C46" s="454" t="s">
        <v>316</v>
      </c>
      <c r="D46" s="443"/>
      <c r="E46" s="15"/>
      <c r="F46" s="796"/>
      <c r="G46" s="797" t="s">
        <v>591</v>
      </c>
    </row>
    <row r="47" spans="2:7" ht="16.899999999999999" customHeight="1">
      <c r="B47" s="14">
        <v>42</v>
      </c>
      <c r="C47" s="445" t="s">
        <v>205</v>
      </c>
      <c r="D47" s="443"/>
      <c r="E47" s="21"/>
      <c r="F47" s="798">
        <v>70</v>
      </c>
      <c r="G47" s="797" t="s">
        <v>592</v>
      </c>
    </row>
    <row r="48" spans="2:7" ht="15.6" customHeight="1">
      <c r="B48" s="795"/>
      <c r="C48" s="795"/>
      <c r="D48" s="795"/>
      <c r="E48" s="795"/>
      <c r="F48" s="794"/>
    </row>
    <row r="49" spans="2:6" ht="15.6" customHeight="1">
      <c r="B49" s="794"/>
      <c r="C49" s="794"/>
      <c r="D49" s="794"/>
      <c r="E49" s="794"/>
      <c r="F49" s="794"/>
    </row>
    <row r="50" spans="2:6" ht="15.6" customHeight="1">
      <c r="B50" s="434"/>
      <c r="C50" s="446"/>
      <c r="D50" s="434"/>
      <c r="E50" s="434"/>
      <c r="F50" s="434"/>
    </row>
    <row r="51" spans="2:6" ht="15.6" customHeight="1">
      <c r="B51" s="434"/>
      <c r="C51" s="434"/>
      <c r="D51" s="434"/>
      <c r="E51" s="434"/>
      <c r="F51" s="434"/>
    </row>
  </sheetData>
  <mergeCells count="1">
    <mergeCell ref="D4:F4"/>
  </mergeCells>
  <phoneticPr fontId="6"/>
  <pageMargins left="0.7" right="0.7" top="0.75" bottom="0.75"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workbookViewId="0">
      <selection activeCell="J8" sqref="J8"/>
    </sheetView>
  </sheetViews>
  <sheetFormatPr defaultRowHeight="13.5"/>
  <cols>
    <col min="11" max="11" width="1.125" customWidth="1"/>
  </cols>
  <sheetData>
    <row r="1" spans="1:11">
      <c r="H1" t="s">
        <v>638</v>
      </c>
    </row>
    <row r="2" spans="1:11">
      <c r="H2" s="1015">
        <v>44626</v>
      </c>
      <c r="I2" s="1015"/>
      <c r="K2" s="801"/>
    </row>
    <row r="3" spans="1:11">
      <c r="A3" t="s">
        <v>603</v>
      </c>
    </row>
    <row r="4" spans="1:11">
      <c r="G4" t="s">
        <v>604</v>
      </c>
    </row>
    <row r="5" spans="1:11">
      <c r="H5" t="s">
        <v>605</v>
      </c>
    </row>
    <row r="7" spans="1:11" ht="15.95" customHeight="1">
      <c r="A7" t="s">
        <v>653</v>
      </c>
    </row>
    <row r="8" spans="1:11" ht="15.95" customHeight="1">
      <c r="A8" t="s">
        <v>654</v>
      </c>
    </row>
    <row r="9" spans="1:11" ht="15.95" customHeight="1">
      <c r="A9" t="s">
        <v>618</v>
      </c>
    </row>
    <row r="10" spans="1:11" ht="15.95" customHeight="1">
      <c r="A10" t="s">
        <v>619</v>
      </c>
    </row>
    <row r="11" spans="1:11" ht="15.95" customHeight="1">
      <c r="A11" t="s">
        <v>620</v>
      </c>
    </row>
    <row r="12" spans="1:11" ht="15.95" customHeight="1">
      <c r="A12" t="s">
        <v>621</v>
      </c>
    </row>
    <row r="13" spans="1:11" ht="15.95" customHeight="1">
      <c r="A13" t="s">
        <v>640</v>
      </c>
    </row>
    <row r="14" spans="1:11" ht="15.95" customHeight="1">
      <c r="A14" t="s">
        <v>639</v>
      </c>
    </row>
    <row r="15" spans="1:11" ht="15.95" customHeight="1">
      <c r="A15" t="s">
        <v>622</v>
      </c>
    </row>
    <row r="16" spans="1:11" ht="15.95" customHeight="1"/>
    <row r="17" spans="1:1" ht="15.95" customHeight="1">
      <c r="A17" t="s">
        <v>610</v>
      </c>
    </row>
    <row r="18" spans="1:1" ht="15.95" customHeight="1">
      <c r="A18" t="s">
        <v>614</v>
      </c>
    </row>
    <row r="19" spans="1:1" ht="15.95" customHeight="1">
      <c r="A19" t="s">
        <v>623</v>
      </c>
    </row>
    <row r="20" spans="1:1" ht="15.95" customHeight="1">
      <c r="A20" t="s">
        <v>624</v>
      </c>
    </row>
    <row r="21" spans="1:1" ht="15.95" customHeight="1">
      <c r="A21" t="s">
        <v>625</v>
      </c>
    </row>
    <row r="22" spans="1:1" ht="15.95" customHeight="1"/>
    <row r="23" spans="1:1" ht="15.95" customHeight="1">
      <c r="A23" t="s">
        <v>611</v>
      </c>
    </row>
    <row r="24" spans="1:1" ht="15.95" customHeight="1">
      <c r="A24" t="s">
        <v>626</v>
      </c>
    </row>
    <row r="25" spans="1:1" ht="15.95" customHeight="1">
      <c r="A25" t="s">
        <v>628</v>
      </c>
    </row>
    <row r="26" spans="1:1" ht="15.95" customHeight="1">
      <c r="A26" t="s">
        <v>627</v>
      </c>
    </row>
    <row r="27" spans="1:1" ht="15.95" customHeight="1">
      <c r="A27" t="s">
        <v>615</v>
      </c>
    </row>
    <row r="28" spans="1:1" ht="15.95" customHeight="1">
      <c r="A28" t="s">
        <v>606</v>
      </c>
    </row>
    <row r="29" spans="1:1" ht="15.95" customHeight="1"/>
    <row r="30" spans="1:1" ht="15.95" customHeight="1">
      <c r="A30" t="s">
        <v>612</v>
      </c>
    </row>
    <row r="31" spans="1:1" ht="15.95" customHeight="1">
      <c r="A31" t="s">
        <v>652</v>
      </c>
    </row>
    <row r="32" spans="1:1" ht="15.95" customHeight="1">
      <c r="A32" t="s">
        <v>651</v>
      </c>
    </row>
    <row r="33" spans="1:7" ht="15.95" customHeight="1"/>
    <row r="34" spans="1:7" ht="15.95" customHeight="1">
      <c r="A34" t="s">
        <v>613</v>
      </c>
    </row>
    <row r="35" spans="1:7" ht="15.95" customHeight="1">
      <c r="A35" t="s">
        <v>647</v>
      </c>
    </row>
    <row r="36" spans="1:7" ht="15.95" customHeight="1">
      <c r="A36" t="s">
        <v>648</v>
      </c>
    </row>
    <row r="37" spans="1:7" ht="15.95" customHeight="1">
      <c r="A37" t="s">
        <v>649</v>
      </c>
    </row>
    <row r="38" spans="1:7" ht="15.95" customHeight="1">
      <c r="A38" t="s">
        <v>650</v>
      </c>
    </row>
    <row r="39" spans="1:7" ht="15.95" customHeight="1"/>
    <row r="40" spans="1:7" ht="15.95" customHeight="1">
      <c r="G40" t="s">
        <v>607</v>
      </c>
    </row>
    <row r="41" spans="1:7" ht="15.95" customHeight="1"/>
    <row r="42" spans="1:7" ht="15.95" customHeight="1">
      <c r="A42" t="s">
        <v>608</v>
      </c>
    </row>
    <row r="43" spans="1:7" ht="15.95" customHeight="1">
      <c r="A43" t="s">
        <v>609</v>
      </c>
    </row>
    <row r="44" spans="1:7" ht="15.95" customHeight="1"/>
    <row r="45" spans="1:7" ht="15.95" customHeight="1">
      <c r="A45" t="s">
        <v>641</v>
      </c>
    </row>
    <row r="46" spans="1:7" ht="15.95" customHeight="1">
      <c r="A46" t="s">
        <v>642</v>
      </c>
    </row>
    <row r="47" spans="1:7" ht="15.95" customHeight="1">
      <c r="A47" t="s">
        <v>644</v>
      </c>
    </row>
    <row r="48" spans="1:7" ht="15.95" customHeight="1">
      <c r="A48" t="s">
        <v>643</v>
      </c>
    </row>
    <row r="49" spans="1:3" ht="15.95" customHeight="1">
      <c r="A49" t="s">
        <v>616</v>
      </c>
    </row>
    <row r="50" spans="1:3" ht="15.95" customHeight="1">
      <c r="A50" t="s">
        <v>646</v>
      </c>
    </row>
    <row r="51" spans="1:3" ht="15.95" customHeight="1">
      <c r="A51" t="s">
        <v>645</v>
      </c>
    </row>
    <row r="53" spans="1:3">
      <c r="C53" t="s">
        <v>617</v>
      </c>
    </row>
  </sheetData>
  <mergeCells count="1">
    <mergeCell ref="H2:I2"/>
  </mergeCells>
  <phoneticPr fontId="6"/>
  <pageMargins left="0.59055118110236227" right="0.19685039370078741" top="0.19685039370078741" bottom="0.19685039370078741"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実行委員会資料</vt:lpstr>
      <vt:lpstr>2022年間予定表案</vt:lpstr>
      <vt:lpstr>2022年度予算素案</vt:lpstr>
      <vt:lpstr>2022大会運営費予算案</vt:lpstr>
      <vt:lpstr>2021会場提供助成金 </vt:lpstr>
      <vt:lpstr>2022役員</vt:lpstr>
      <vt:lpstr>新型コロナウイルス対応</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TKasahara</dc:creator>
  <cp:lastModifiedBy>福田</cp:lastModifiedBy>
  <cp:lastPrinted>2022-03-14T10:29:50Z</cp:lastPrinted>
  <dcterms:created xsi:type="dcterms:W3CDTF">2014-07-14T08:05:39Z</dcterms:created>
  <dcterms:modified xsi:type="dcterms:W3CDTF">2022-03-14T10:39:58Z</dcterms:modified>
</cp:coreProperties>
</file>